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25" windowWidth="22695" windowHeight="11445" activeTab="1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N5" i="3" l="1"/>
  <c r="N6" i="3"/>
  <c r="N7" i="3"/>
  <c r="N9" i="3"/>
  <c r="N10" i="3"/>
  <c r="N11" i="3"/>
  <c r="N12" i="3"/>
  <c r="N14" i="3"/>
  <c r="N15" i="3"/>
  <c r="N16" i="3"/>
  <c r="N17" i="3"/>
  <c r="N19" i="3"/>
  <c r="N20" i="3"/>
  <c r="N21" i="3"/>
  <c r="N22" i="3"/>
  <c r="N24" i="3"/>
  <c r="N25" i="3"/>
  <c r="N26" i="3"/>
  <c r="N27" i="3"/>
  <c r="N29" i="3"/>
  <c r="N30" i="3"/>
  <c r="N31" i="3"/>
  <c r="N32" i="3"/>
  <c r="N34" i="3"/>
  <c r="N35" i="3"/>
  <c r="N36" i="3"/>
  <c r="N37" i="3"/>
  <c r="N39" i="3"/>
  <c r="N40" i="3"/>
  <c r="N41" i="3"/>
  <c r="N42" i="3"/>
  <c r="N44" i="3"/>
  <c r="N45" i="3"/>
  <c r="N46" i="3"/>
  <c r="N47" i="3"/>
  <c r="N4" i="3"/>
  <c r="D48" i="3"/>
  <c r="E48" i="3"/>
  <c r="F48" i="3"/>
  <c r="G48" i="3"/>
  <c r="H48" i="3"/>
  <c r="I48" i="3"/>
  <c r="J48" i="3"/>
  <c r="L48" i="3"/>
  <c r="M48" i="3"/>
  <c r="N48" i="3"/>
  <c r="P48" i="3"/>
  <c r="Q48" i="3"/>
  <c r="C48" i="3"/>
  <c r="D43" i="3"/>
  <c r="E43" i="3"/>
  <c r="N43" i="3" s="1"/>
  <c r="F43" i="3"/>
  <c r="G43" i="3"/>
  <c r="H43" i="3"/>
  <c r="I43" i="3"/>
  <c r="J43" i="3"/>
  <c r="L43" i="3"/>
  <c r="M43" i="3"/>
  <c r="C43" i="3"/>
  <c r="D38" i="3"/>
  <c r="N38" i="3" s="1"/>
  <c r="E38" i="3"/>
  <c r="F38" i="3"/>
  <c r="G38" i="3"/>
  <c r="H38" i="3"/>
  <c r="I38" i="3"/>
  <c r="J38" i="3"/>
  <c r="L38" i="3"/>
  <c r="M38" i="3"/>
  <c r="C38" i="3"/>
  <c r="D33" i="3"/>
  <c r="E33" i="3"/>
  <c r="N33" i="3" s="1"/>
  <c r="F33" i="3"/>
  <c r="G33" i="3"/>
  <c r="H33" i="3"/>
  <c r="I33" i="3"/>
  <c r="J33" i="3"/>
  <c r="L33" i="3"/>
  <c r="M33" i="3"/>
  <c r="C33" i="3"/>
  <c r="D28" i="3"/>
  <c r="E28" i="3"/>
  <c r="N28" i="3" s="1"/>
  <c r="F28" i="3"/>
  <c r="G28" i="3"/>
  <c r="H28" i="3"/>
  <c r="I28" i="3"/>
  <c r="J28" i="3"/>
  <c r="L28" i="3"/>
  <c r="M28" i="3"/>
  <c r="C28" i="3"/>
  <c r="D23" i="3"/>
  <c r="E23" i="3"/>
  <c r="N23" i="3" s="1"/>
  <c r="F23" i="3"/>
  <c r="G23" i="3"/>
  <c r="H23" i="3"/>
  <c r="I23" i="3"/>
  <c r="J23" i="3"/>
  <c r="L23" i="3"/>
  <c r="M23" i="3"/>
  <c r="C23" i="3"/>
  <c r="D18" i="3"/>
  <c r="E18" i="3"/>
  <c r="N18" i="3" s="1"/>
  <c r="F18" i="3"/>
  <c r="G18" i="3"/>
  <c r="H18" i="3"/>
  <c r="I18" i="3"/>
  <c r="J18" i="3"/>
  <c r="L18" i="3"/>
  <c r="M18" i="3"/>
  <c r="C18" i="3"/>
  <c r="D13" i="3"/>
  <c r="E13" i="3"/>
  <c r="N13" i="3" s="1"/>
  <c r="F13" i="3"/>
  <c r="G13" i="3"/>
  <c r="H13" i="3"/>
  <c r="I13" i="3"/>
  <c r="J13" i="3"/>
  <c r="L13" i="3"/>
  <c r="M13" i="3"/>
  <c r="C13" i="3"/>
  <c r="D8" i="3"/>
  <c r="E8" i="3"/>
  <c r="N8" i="3" s="1"/>
  <c r="F8" i="3"/>
  <c r="G8" i="3"/>
  <c r="H8" i="3"/>
  <c r="I8" i="3"/>
  <c r="J8" i="3"/>
  <c r="L8" i="3"/>
  <c r="M8" i="3"/>
  <c r="C8" i="3"/>
  <c r="O5" i="3"/>
  <c r="O6" i="3"/>
  <c r="O12" i="3"/>
  <c r="O15" i="3"/>
  <c r="O16" i="3"/>
  <c r="O22" i="3"/>
  <c r="O25" i="3"/>
  <c r="O26" i="3"/>
  <c r="O32" i="3"/>
  <c r="O35" i="3"/>
  <c r="O36" i="3"/>
  <c r="O42" i="3"/>
  <c r="O45" i="3"/>
  <c r="O46" i="3"/>
  <c r="O4" i="3"/>
  <c r="K5" i="3"/>
  <c r="K8" i="3" s="1"/>
  <c r="K6" i="3"/>
  <c r="K7" i="3"/>
  <c r="O7" i="3" s="1"/>
  <c r="K9" i="3"/>
  <c r="O9" i="3" s="1"/>
  <c r="K10" i="3"/>
  <c r="O10" i="3" s="1"/>
  <c r="K11" i="3"/>
  <c r="K13" i="3" s="1"/>
  <c r="K12" i="3"/>
  <c r="K14" i="3"/>
  <c r="O14" i="3" s="1"/>
  <c r="K15" i="3"/>
  <c r="K16" i="3"/>
  <c r="K17" i="3"/>
  <c r="O17" i="3" s="1"/>
  <c r="K19" i="3"/>
  <c r="K23" i="3" s="1"/>
  <c r="K20" i="3"/>
  <c r="O20" i="3" s="1"/>
  <c r="K21" i="3"/>
  <c r="O21" i="3" s="1"/>
  <c r="K22" i="3"/>
  <c r="K24" i="3"/>
  <c r="O24" i="3" s="1"/>
  <c r="K25" i="3"/>
  <c r="K26" i="3"/>
  <c r="K27" i="3"/>
  <c r="O27" i="3" s="1"/>
  <c r="K29" i="3"/>
  <c r="O29" i="3" s="1"/>
  <c r="K30" i="3"/>
  <c r="O30" i="3" s="1"/>
  <c r="K31" i="3"/>
  <c r="O31" i="3" s="1"/>
  <c r="K32" i="3"/>
  <c r="K34" i="3"/>
  <c r="O34" i="3" s="1"/>
  <c r="K35" i="3"/>
  <c r="K36" i="3"/>
  <c r="K37" i="3"/>
  <c r="O37" i="3" s="1"/>
  <c r="K39" i="3"/>
  <c r="K43" i="3" s="1"/>
  <c r="K40" i="3"/>
  <c r="O40" i="3" s="1"/>
  <c r="K41" i="3"/>
  <c r="O41" i="3" s="1"/>
  <c r="K42" i="3"/>
  <c r="K44" i="3"/>
  <c r="O44" i="3" s="1"/>
  <c r="K45" i="3"/>
  <c r="K46" i="3"/>
  <c r="K47" i="3"/>
  <c r="O47" i="3" s="1"/>
  <c r="K4" i="3"/>
  <c r="O48" i="3" l="1"/>
  <c r="K18" i="3"/>
  <c r="O18" i="3" s="1"/>
  <c r="O11" i="3"/>
  <c r="K33" i="3"/>
  <c r="O33" i="3" s="1"/>
  <c r="O43" i="3"/>
  <c r="O39" i="3"/>
  <c r="O19" i="3"/>
  <c r="K38" i="3"/>
  <c r="O38" i="3" s="1"/>
  <c r="O8" i="3"/>
  <c r="O23" i="3"/>
  <c r="K28" i="3"/>
  <c r="O28" i="3" s="1"/>
  <c r="K48" i="3"/>
  <c r="O13" i="3"/>
</calcChain>
</file>

<file path=xl/sharedStrings.xml><?xml version="1.0" encoding="utf-8"?>
<sst xmlns="http://schemas.openxmlformats.org/spreadsheetml/2006/main" count="223" uniqueCount="71">
  <si>
    <t xml:space="preserve">Generated By: </t>
  </si>
  <si>
    <t>SHANTHALA</t>
  </si>
  <si>
    <t xml:space="preserve">Generated On: </t>
  </si>
  <si>
    <t>25-07-2023 16:50:59</t>
  </si>
  <si>
    <t>Chamundeshwari Electricity Supply Corporation Ltd,(CESC)</t>
  </si>
  <si>
    <t>MR-WISE DEMAND COLLECTION</t>
  </si>
  <si>
    <t>MR-WISE DEMAND COLLECTION FROM 01-07-2023 TO 25-07-2023</t>
  </si>
  <si>
    <t>SECTION</t>
  </si>
  <si>
    <t>MR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</si>
  <si>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</si>
  <si>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</si>
  <si>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</si>
  <si>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</si>
  <si>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</si>
  <si>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</si>
  <si>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</si>
  <si>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</si>
  <si>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</si>
  <si>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</si>
  <si>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</si>
  <si>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</si>
  <si>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</si>
  <si>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</si>
  <si>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</si>
  <si>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</si>
  <si>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</si>
  <si>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</si>
  <si>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</si>
  <si>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</si>
  <si>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</si>
  <si>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</si>
  <si>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</si>
  <si>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</si>
  <si>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</si>
  <si>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</si>
  <si>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</si>
  <si>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</si>
  <si>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ARAKERE</t>
  </si>
  <si>
    <t>LT1</t>
  </si>
  <si>
    <t>LT1 - Bhagyajyothi &amp; Kutirajyothi  (BV/KJ) ( Metered) Upto 7 Units(FC) )</t>
  </si>
  <si>
    <t>LT1 - Bhagyajyothi &amp; Kutirajyothi (BV/KJ) ( Metered) 8 to 40 Units</t>
  </si>
  <si>
    <t>LT1 - Bhagyajyothi &amp; Kutirajyothi (BV/KJ) ( Metered) Above  40 Units</t>
  </si>
  <si>
    <t>LT2</t>
  </si>
  <si>
    <t>LT-2(a)(i) - Ltng.,heating &amp; Motive Power , BMA &amp; Municipal Corp</t>
  </si>
  <si>
    <t>LT-2(a)(ii) - Ltng. ,heating &amp; Motive Power , Rural Local  Bodies</t>
  </si>
  <si>
    <t>LT3</t>
  </si>
  <si>
    <t>LT-3(i) - Comme. Ltng ,heating &amp; Motive Power , in ULB's &amp; CC</t>
  </si>
  <si>
    <t xml:space="preserve">LT-3(ii) - Comme. Ltng ,heating &amp; Motive Power , in Village Pan. </t>
  </si>
  <si>
    <t>LT4</t>
  </si>
  <si>
    <t>LT4C(i) - IP Sets - Pvt Horticu. Nurseries,Coffee &amp; Tea 10 HP &amp; below</t>
  </si>
  <si>
    <t>LT-4(a) - IP Sets -  &lt;=10HP, Urban feeders ( Un-Metered)</t>
  </si>
  <si>
    <t>LT-4(a) - IP Sets - &lt;=10Hp,    Rural Feeder  (Un-Metered)</t>
  </si>
  <si>
    <t>LT4C(ii) - IP Sets - Pvt Horticu. Nurseries,Coffee &amp; Tea Above 10 HP</t>
  </si>
  <si>
    <t>LT5</t>
  </si>
  <si>
    <t>LT5B - Heating &amp; Motive Power - other than BMA ,    5&lt;x&lt;40 HP</t>
  </si>
  <si>
    <t>LT5B - Heating &amp; Motive Power -other than BMA ,  40&lt;x&lt;67 HP</t>
  </si>
  <si>
    <t>LT5B - Heating &amp; Motive Power - other than BMA ,       &lt;= 5 HP</t>
  </si>
  <si>
    <t>LT6</t>
  </si>
  <si>
    <t>LT6 - Water Supply ( Grampanchayath)</t>
  </si>
  <si>
    <t>LT6 - Public Lighting  (Grampanchayath)</t>
  </si>
  <si>
    <t>LT7</t>
  </si>
  <si>
    <t>LT7(A) - Temporary Supply (28 days &amp; above renewal)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</si>
  <si>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</si>
  <si>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</si>
  <si>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</si>
  <si>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</si>
  <si>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</si>
  <si>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</si>
  <si>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</si>
  <si>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TOTL COLL</t>
  </si>
  <si>
    <t>MRCODE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</si>
</sst>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5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1" fontId="5" fillId="0" borderId="1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AD31" totalsRowShown="0">
  <autoFilter ref="A7:AD31"/>
  <tableColumns count="30">
    <tableColumn id="1" name="SECTION"/>
    <tableColumn id="2" name="MR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"/>
  <sheetViews>
    <sheetView workbookViewId="0">
      <selection activeCell="A3" sqref="A3:L4"/>
    </sheetView>
  </sheetViews>
  <sheetFormatPr defaultRowHeight="15" x14ac:dyDescent="0.25"/>
  <cols>
    <col min="1" max="1" width="12" customWidth="1"/>
    <col min="2" max="2" width="12.7109375" customWidth="1"/>
    <col min="3" max="3" width="10.42578125" customWidth="1"/>
    <col min="4" max="4" width="62.1406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4" customWidth="1"/>
    <col min="10" max="10" width="12.5703125" customWidth="1"/>
    <col min="11" max="11" width="15.28515625" customWidth="1"/>
    <col min="12" max="12" width="12" customWidth="1"/>
    <col min="13" max="13" width="14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132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132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EA4" s="3" t="s">
        <v>0</v>
      </c>
      <c r="EB4" s="2" t="s">
        <v>1</v>
      </c>
    </row>
    <row r="5" spans="1:1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EA5" s="3" t="s">
        <v>2</v>
      </c>
      <c r="EB5" s="2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x14ac:dyDescent="0.25">
      <c r="A8" t="s">
        <v>37</v>
      </c>
      <c r="B8">
        <v>1332103</v>
      </c>
      <c r="C8" t="s">
        <v>38</v>
      </c>
      <c r="D8" t="s">
        <v>39</v>
      </c>
      <c r="E8">
        <v>136</v>
      </c>
      <c r="F8">
        <v>82</v>
      </c>
      <c r="G8">
        <v>81</v>
      </c>
      <c r="H8">
        <v>273</v>
      </c>
      <c r="I8">
        <v>581044.93000000005</v>
      </c>
      <c r="J8">
        <v>12042.51</v>
      </c>
      <c r="K8">
        <v>885</v>
      </c>
      <c r="L8">
        <v>8189.51</v>
      </c>
      <c r="M8">
        <v>584012.93000000005</v>
      </c>
      <c r="N8">
        <v>37</v>
      </c>
      <c r="O8">
        <v>0</v>
      </c>
      <c r="P8">
        <v>7.35</v>
      </c>
      <c r="Q8">
        <v>72</v>
      </c>
      <c r="R8">
        <v>5</v>
      </c>
      <c r="S8">
        <v>0</v>
      </c>
      <c r="T8">
        <v>0</v>
      </c>
      <c r="U8">
        <v>0</v>
      </c>
      <c r="V8">
        <v>0</v>
      </c>
      <c r="W8">
        <v>0</v>
      </c>
      <c r="X8">
        <v>4</v>
      </c>
      <c r="Y8">
        <v>0</v>
      </c>
      <c r="Z8">
        <v>0</v>
      </c>
      <c r="AA8">
        <v>0</v>
      </c>
      <c r="AB8">
        <v>45</v>
      </c>
      <c r="AC8">
        <v>4</v>
      </c>
      <c r="AD8">
        <v>28</v>
      </c>
    </row>
    <row r="9" spans="1:132" x14ac:dyDescent="0.25">
      <c r="A9" t="s">
        <v>37</v>
      </c>
      <c r="B9">
        <v>1332103</v>
      </c>
      <c r="C9" t="s">
        <v>38</v>
      </c>
      <c r="D9" t="s">
        <v>40</v>
      </c>
      <c r="E9">
        <v>336</v>
      </c>
      <c r="F9">
        <v>336</v>
      </c>
      <c r="G9">
        <v>336</v>
      </c>
      <c r="H9">
        <v>6066</v>
      </c>
      <c r="I9">
        <v>1549223.2</v>
      </c>
      <c r="J9">
        <v>69377.95</v>
      </c>
      <c r="K9">
        <v>36502</v>
      </c>
      <c r="L9">
        <v>59777.95</v>
      </c>
      <c r="M9">
        <v>1522321.2</v>
      </c>
      <c r="N9">
        <v>0</v>
      </c>
      <c r="O9">
        <v>100</v>
      </c>
      <c r="P9">
        <v>52.61</v>
      </c>
      <c r="Q9">
        <v>319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15</v>
      </c>
      <c r="Y9">
        <v>2</v>
      </c>
      <c r="Z9">
        <v>0</v>
      </c>
      <c r="AA9">
        <v>0</v>
      </c>
      <c r="AB9">
        <v>21</v>
      </c>
      <c r="AC9">
        <v>54</v>
      </c>
      <c r="AD9">
        <v>0</v>
      </c>
    </row>
    <row r="10" spans="1:132" x14ac:dyDescent="0.25">
      <c r="A10" t="s">
        <v>37</v>
      </c>
      <c r="B10">
        <v>1332103</v>
      </c>
      <c r="C10" t="s">
        <v>38</v>
      </c>
      <c r="D10" t="s">
        <v>41</v>
      </c>
      <c r="E10">
        <v>70</v>
      </c>
      <c r="F10">
        <v>70</v>
      </c>
      <c r="G10">
        <v>70</v>
      </c>
      <c r="H10">
        <v>4699</v>
      </c>
      <c r="I10">
        <v>568262.09</v>
      </c>
      <c r="J10">
        <v>46287</v>
      </c>
      <c r="K10">
        <v>14317</v>
      </c>
      <c r="L10">
        <v>1500</v>
      </c>
      <c r="M10">
        <v>598732.09</v>
      </c>
      <c r="N10">
        <v>0</v>
      </c>
      <c r="O10">
        <v>100</v>
      </c>
      <c r="P10">
        <v>30.93</v>
      </c>
      <c r="Q10">
        <v>70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42</v>
      </c>
      <c r="AD10">
        <v>0</v>
      </c>
    </row>
    <row r="11" spans="1:132" x14ac:dyDescent="0.25">
      <c r="A11" t="s">
        <v>37</v>
      </c>
      <c r="B11">
        <v>1332103</v>
      </c>
      <c r="C11" t="s">
        <v>42</v>
      </c>
      <c r="D11" t="s">
        <v>43</v>
      </c>
      <c r="E11">
        <v>34</v>
      </c>
      <c r="F11">
        <v>34</v>
      </c>
      <c r="G11">
        <v>34</v>
      </c>
      <c r="H11">
        <v>1616</v>
      </c>
      <c r="I11">
        <v>24089</v>
      </c>
      <c r="J11">
        <v>14948</v>
      </c>
      <c r="K11">
        <v>11106</v>
      </c>
      <c r="L11">
        <v>0</v>
      </c>
      <c r="M11">
        <v>27931</v>
      </c>
      <c r="N11">
        <v>0</v>
      </c>
      <c r="O11">
        <v>100</v>
      </c>
      <c r="P11">
        <v>74.3</v>
      </c>
      <c r="Q11">
        <v>24</v>
      </c>
      <c r="R11">
        <v>9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11</v>
      </c>
      <c r="AD11">
        <v>0</v>
      </c>
    </row>
    <row r="12" spans="1:132" x14ac:dyDescent="0.25">
      <c r="A12" t="s">
        <v>37</v>
      </c>
      <c r="B12">
        <v>1332103</v>
      </c>
      <c r="C12" t="s">
        <v>42</v>
      </c>
      <c r="D12" t="s">
        <v>44</v>
      </c>
      <c r="E12">
        <v>1148</v>
      </c>
      <c r="F12">
        <v>995</v>
      </c>
      <c r="G12">
        <v>993</v>
      </c>
      <c r="H12">
        <v>38708</v>
      </c>
      <c r="I12">
        <v>1114835.9099999999</v>
      </c>
      <c r="J12">
        <v>398415</v>
      </c>
      <c r="K12">
        <v>436541</v>
      </c>
      <c r="L12">
        <v>2</v>
      </c>
      <c r="M12">
        <v>1076707.9099999999</v>
      </c>
      <c r="N12">
        <v>126</v>
      </c>
      <c r="O12">
        <v>0</v>
      </c>
      <c r="P12">
        <v>109.57</v>
      </c>
      <c r="Q12">
        <v>718</v>
      </c>
      <c r="R12">
        <v>191</v>
      </c>
      <c r="S12">
        <v>0</v>
      </c>
      <c r="T12">
        <v>58</v>
      </c>
      <c r="U12">
        <v>24</v>
      </c>
      <c r="V12">
        <v>0</v>
      </c>
      <c r="W12">
        <v>0</v>
      </c>
      <c r="X12">
        <v>1</v>
      </c>
      <c r="Y12">
        <v>1</v>
      </c>
      <c r="Z12">
        <v>0</v>
      </c>
      <c r="AA12">
        <v>0</v>
      </c>
      <c r="AB12">
        <v>96</v>
      </c>
      <c r="AC12">
        <v>247</v>
      </c>
      <c r="AD12">
        <v>43</v>
      </c>
    </row>
    <row r="13" spans="1:132" x14ac:dyDescent="0.25">
      <c r="A13" t="s">
        <v>37</v>
      </c>
      <c r="B13">
        <v>1332103</v>
      </c>
      <c r="C13" t="s">
        <v>45</v>
      </c>
      <c r="D13" t="s">
        <v>46</v>
      </c>
      <c r="E13">
        <v>3</v>
      </c>
      <c r="F13">
        <v>3</v>
      </c>
      <c r="G13">
        <v>3</v>
      </c>
      <c r="H13">
        <v>46</v>
      </c>
      <c r="I13">
        <v>1938</v>
      </c>
      <c r="J13">
        <v>1271</v>
      </c>
      <c r="K13">
        <v>508</v>
      </c>
      <c r="L13">
        <v>0</v>
      </c>
      <c r="M13">
        <v>2701</v>
      </c>
      <c r="N13">
        <v>0</v>
      </c>
      <c r="O13">
        <v>100</v>
      </c>
      <c r="P13">
        <v>39.97</v>
      </c>
      <c r="Q13">
        <v>2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2</v>
      </c>
      <c r="AC13">
        <v>0</v>
      </c>
      <c r="AD13">
        <v>1</v>
      </c>
    </row>
    <row r="14" spans="1:132" x14ac:dyDescent="0.25">
      <c r="A14" t="s">
        <v>37</v>
      </c>
      <c r="B14">
        <v>1332103</v>
      </c>
      <c r="C14" t="s">
        <v>45</v>
      </c>
      <c r="D14" t="s">
        <v>47</v>
      </c>
      <c r="E14">
        <v>109</v>
      </c>
      <c r="F14">
        <v>85</v>
      </c>
      <c r="G14">
        <v>85</v>
      </c>
      <c r="H14">
        <v>9805</v>
      </c>
      <c r="I14">
        <v>74766.720000000001</v>
      </c>
      <c r="J14">
        <v>129791</v>
      </c>
      <c r="K14">
        <v>75178</v>
      </c>
      <c r="L14">
        <v>0</v>
      </c>
      <c r="M14">
        <v>129379.72</v>
      </c>
      <c r="N14">
        <v>20</v>
      </c>
      <c r="O14">
        <v>100</v>
      </c>
      <c r="P14">
        <v>57.92</v>
      </c>
      <c r="Q14">
        <v>67</v>
      </c>
      <c r="R14">
        <v>11</v>
      </c>
      <c r="S14">
        <v>0</v>
      </c>
      <c r="T14">
        <v>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26</v>
      </c>
      <c r="AC14">
        <v>7</v>
      </c>
      <c r="AD14">
        <v>13</v>
      </c>
    </row>
    <row r="15" spans="1:132" x14ac:dyDescent="0.25">
      <c r="A15" t="s">
        <v>37</v>
      </c>
      <c r="B15">
        <v>1332103</v>
      </c>
      <c r="C15" t="s">
        <v>48</v>
      </c>
      <c r="D15" t="s">
        <v>49</v>
      </c>
      <c r="E15">
        <v>1</v>
      </c>
      <c r="F15">
        <v>1</v>
      </c>
      <c r="G15">
        <v>1</v>
      </c>
      <c r="H15">
        <v>308</v>
      </c>
      <c r="I15">
        <v>-25</v>
      </c>
      <c r="J15">
        <v>1872</v>
      </c>
      <c r="K15">
        <v>0</v>
      </c>
      <c r="L15">
        <v>0</v>
      </c>
      <c r="M15">
        <v>1847</v>
      </c>
      <c r="N15">
        <v>0</v>
      </c>
      <c r="O15">
        <v>100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132" x14ac:dyDescent="0.25">
      <c r="A16" t="s">
        <v>37</v>
      </c>
      <c r="B16">
        <v>1332103</v>
      </c>
      <c r="C16" t="s">
        <v>48</v>
      </c>
      <c r="D16" t="s">
        <v>50</v>
      </c>
      <c r="E16">
        <v>45</v>
      </c>
      <c r="F16">
        <v>44</v>
      </c>
      <c r="G16">
        <v>0</v>
      </c>
      <c r="H16">
        <v>0</v>
      </c>
      <c r="I16">
        <v>588710.98</v>
      </c>
      <c r="J16">
        <v>0</v>
      </c>
      <c r="K16">
        <v>0</v>
      </c>
      <c r="L16">
        <v>0</v>
      </c>
      <c r="M16">
        <v>588710.98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30" x14ac:dyDescent="0.25">
      <c r="A17" t="s">
        <v>37</v>
      </c>
      <c r="B17">
        <v>1332103</v>
      </c>
      <c r="C17" t="s">
        <v>48</v>
      </c>
      <c r="D17" t="s">
        <v>51</v>
      </c>
      <c r="E17">
        <v>23</v>
      </c>
      <c r="F17">
        <v>23</v>
      </c>
      <c r="G17">
        <v>0</v>
      </c>
      <c r="H17">
        <v>0</v>
      </c>
      <c r="I17">
        <v>534842.81999999995</v>
      </c>
      <c r="J17">
        <v>0</v>
      </c>
      <c r="K17">
        <v>0</v>
      </c>
      <c r="L17">
        <v>0</v>
      </c>
      <c r="M17">
        <v>534842.81999999995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30" x14ac:dyDescent="0.25">
      <c r="A18" t="s">
        <v>37</v>
      </c>
      <c r="B18">
        <v>1332103</v>
      </c>
      <c r="C18" t="s">
        <v>48</v>
      </c>
      <c r="D18" t="s">
        <v>52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30" x14ac:dyDescent="0.25">
      <c r="A19" t="s">
        <v>37</v>
      </c>
      <c r="B19">
        <v>1332103</v>
      </c>
      <c r="C19" t="s">
        <v>53</v>
      </c>
      <c r="D19" t="s">
        <v>54</v>
      </c>
      <c r="E19">
        <v>26</v>
      </c>
      <c r="F19">
        <v>11</v>
      </c>
      <c r="G19">
        <v>11</v>
      </c>
      <c r="H19">
        <v>3700</v>
      </c>
      <c r="I19">
        <v>98543.22</v>
      </c>
      <c r="J19">
        <v>53191</v>
      </c>
      <c r="K19">
        <v>14536</v>
      </c>
      <c r="L19">
        <v>0</v>
      </c>
      <c r="M19">
        <v>137198.22</v>
      </c>
      <c r="N19">
        <v>10</v>
      </c>
      <c r="O19">
        <v>100</v>
      </c>
      <c r="P19">
        <v>27.33</v>
      </c>
      <c r="Q19">
        <v>9</v>
      </c>
      <c r="R19">
        <v>1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3</v>
      </c>
      <c r="AC19">
        <v>1</v>
      </c>
      <c r="AD19">
        <v>1</v>
      </c>
    </row>
    <row r="20" spans="1:30" x14ac:dyDescent="0.25">
      <c r="A20" t="s">
        <v>37</v>
      </c>
      <c r="B20">
        <v>1332103</v>
      </c>
      <c r="C20" t="s">
        <v>53</v>
      </c>
      <c r="D20" t="s">
        <v>55</v>
      </c>
      <c r="E20">
        <v>8</v>
      </c>
      <c r="F20">
        <v>1</v>
      </c>
      <c r="G20">
        <v>1</v>
      </c>
      <c r="H20">
        <v>160</v>
      </c>
      <c r="I20">
        <v>-116026.01</v>
      </c>
      <c r="J20">
        <v>11346</v>
      </c>
      <c r="K20">
        <v>17253</v>
      </c>
      <c r="L20">
        <v>0</v>
      </c>
      <c r="M20">
        <v>-121933.01</v>
      </c>
      <c r="N20">
        <v>4</v>
      </c>
      <c r="O20">
        <v>100</v>
      </c>
      <c r="P20">
        <v>152.06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37</v>
      </c>
      <c r="B21">
        <v>1332103</v>
      </c>
      <c r="C21" t="s">
        <v>53</v>
      </c>
      <c r="D21" t="s">
        <v>56</v>
      </c>
      <c r="E21">
        <v>18</v>
      </c>
      <c r="F21">
        <v>16</v>
      </c>
      <c r="G21">
        <v>16</v>
      </c>
      <c r="H21">
        <v>1023</v>
      </c>
      <c r="I21">
        <v>19945.84</v>
      </c>
      <c r="J21">
        <v>15983</v>
      </c>
      <c r="K21">
        <v>4356</v>
      </c>
      <c r="L21">
        <v>0</v>
      </c>
      <c r="M21">
        <v>31572.84</v>
      </c>
      <c r="N21">
        <v>1</v>
      </c>
      <c r="O21">
        <v>100</v>
      </c>
      <c r="P21">
        <v>27.25</v>
      </c>
      <c r="Q21">
        <v>11</v>
      </c>
      <c r="R21">
        <v>2</v>
      </c>
      <c r="S21">
        <v>0</v>
      </c>
      <c r="T21">
        <v>0</v>
      </c>
      <c r="U21">
        <v>3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3</v>
      </c>
      <c r="AC21">
        <v>4</v>
      </c>
      <c r="AD21">
        <v>1</v>
      </c>
    </row>
    <row r="22" spans="1:30" x14ac:dyDescent="0.25">
      <c r="A22" t="s">
        <v>37</v>
      </c>
      <c r="B22">
        <v>1332103</v>
      </c>
      <c r="C22" t="s">
        <v>57</v>
      </c>
      <c r="D22" t="s">
        <v>58</v>
      </c>
      <c r="E22">
        <v>15</v>
      </c>
      <c r="F22">
        <v>15</v>
      </c>
      <c r="G22">
        <v>15</v>
      </c>
      <c r="H22">
        <v>20941</v>
      </c>
      <c r="I22">
        <v>1398411</v>
      </c>
      <c r="J22">
        <v>186637</v>
      </c>
      <c r="K22">
        <v>0</v>
      </c>
      <c r="L22">
        <v>0</v>
      </c>
      <c r="M22">
        <v>1585048</v>
      </c>
      <c r="N22">
        <v>0</v>
      </c>
      <c r="O22">
        <v>100</v>
      </c>
      <c r="P22">
        <v>0</v>
      </c>
      <c r="Q22">
        <v>13</v>
      </c>
      <c r="R22">
        <v>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1</v>
      </c>
      <c r="AC22">
        <v>3</v>
      </c>
      <c r="AD22">
        <v>1</v>
      </c>
    </row>
    <row r="23" spans="1:30" x14ac:dyDescent="0.25">
      <c r="A23" t="s">
        <v>37</v>
      </c>
      <c r="B23">
        <v>1332103</v>
      </c>
      <c r="C23" t="s">
        <v>57</v>
      </c>
      <c r="D23" t="s">
        <v>59</v>
      </c>
      <c r="E23">
        <v>5</v>
      </c>
      <c r="F23">
        <v>5</v>
      </c>
      <c r="G23">
        <v>5</v>
      </c>
      <c r="H23">
        <v>284</v>
      </c>
      <c r="I23">
        <v>73295</v>
      </c>
      <c r="J23">
        <v>7494</v>
      </c>
      <c r="K23">
        <v>0</v>
      </c>
      <c r="L23">
        <v>0</v>
      </c>
      <c r="M23">
        <v>80789</v>
      </c>
      <c r="N23">
        <v>0</v>
      </c>
      <c r="O23">
        <v>100</v>
      </c>
      <c r="P23">
        <v>0</v>
      </c>
      <c r="Q23">
        <v>5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 t="s">
        <v>37</v>
      </c>
      <c r="B24">
        <v>1332103</v>
      </c>
      <c r="C24" t="s">
        <v>60</v>
      </c>
      <c r="D24" t="s">
        <v>61</v>
      </c>
      <c r="E24">
        <v>31</v>
      </c>
      <c r="F24">
        <v>2</v>
      </c>
      <c r="G24">
        <v>1</v>
      </c>
      <c r="H24">
        <v>73</v>
      </c>
      <c r="I24">
        <v>-39488.300000000003</v>
      </c>
      <c r="J24">
        <v>1551</v>
      </c>
      <c r="K24">
        <v>17826</v>
      </c>
      <c r="L24">
        <v>0</v>
      </c>
      <c r="M24">
        <v>-55763.3</v>
      </c>
      <c r="N24">
        <v>19</v>
      </c>
      <c r="O24">
        <v>0</v>
      </c>
      <c r="P24">
        <v>1149.32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</v>
      </c>
      <c r="AD24">
        <v>0</v>
      </c>
    </row>
    <row r="25" spans="1:30" x14ac:dyDescent="0.25">
      <c r="A25" s="6"/>
      <c r="B25" s="6"/>
      <c r="C25" s="6" t="s">
        <v>62</v>
      </c>
      <c r="D25" s="7"/>
      <c r="E25" s="7">
        <v>542</v>
      </c>
      <c r="F25" s="7">
        <v>488</v>
      </c>
      <c r="G25" s="7">
        <v>487</v>
      </c>
      <c r="H25" s="7">
        <v>11038</v>
      </c>
      <c r="I25" s="7">
        <v>2698530.22</v>
      </c>
      <c r="J25" s="7">
        <v>127707.46</v>
      </c>
      <c r="K25" s="7">
        <v>51704</v>
      </c>
      <c r="L25" s="7">
        <v>69467.460000000006</v>
      </c>
      <c r="M25" s="7">
        <v>2705066.22</v>
      </c>
      <c r="N25" s="7">
        <v>37</v>
      </c>
      <c r="O25" s="7">
        <v>0</v>
      </c>
      <c r="P25" s="7">
        <v>40.49</v>
      </c>
      <c r="Q25" s="7">
        <v>461</v>
      </c>
      <c r="R25" s="7">
        <v>5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19</v>
      </c>
      <c r="Y25" s="7">
        <v>2</v>
      </c>
      <c r="Z25" s="7">
        <v>0</v>
      </c>
      <c r="AA25" s="7">
        <v>0</v>
      </c>
      <c r="AB25" s="7">
        <v>66</v>
      </c>
      <c r="AC25" s="7">
        <v>100</v>
      </c>
      <c r="AD25" s="7">
        <v>28</v>
      </c>
    </row>
    <row r="26" spans="1:30" x14ac:dyDescent="0.25">
      <c r="A26" s="6"/>
      <c r="B26" s="6"/>
      <c r="C26" s="6" t="s">
        <v>63</v>
      </c>
      <c r="D26" s="7"/>
      <c r="E26" s="7">
        <v>1182</v>
      </c>
      <c r="F26" s="7">
        <v>1029</v>
      </c>
      <c r="G26" s="7">
        <v>1027</v>
      </c>
      <c r="H26" s="7">
        <v>40324</v>
      </c>
      <c r="I26" s="7">
        <v>1138924.9099999999</v>
      </c>
      <c r="J26" s="7">
        <v>413363</v>
      </c>
      <c r="K26" s="7">
        <v>447647</v>
      </c>
      <c r="L26" s="7">
        <v>2</v>
      </c>
      <c r="M26" s="7">
        <v>1104638.9099999999</v>
      </c>
      <c r="N26" s="7">
        <v>126</v>
      </c>
      <c r="O26" s="7">
        <v>0</v>
      </c>
      <c r="P26" s="7">
        <v>108.29</v>
      </c>
      <c r="Q26" s="7">
        <v>742</v>
      </c>
      <c r="R26" s="7">
        <v>200</v>
      </c>
      <c r="S26" s="7">
        <v>0</v>
      </c>
      <c r="T26" s="7">
        <v>59</v>
      </c>
      <c r="U26" s="7">
        <v>24</v>
      </c>
      <c r="V26" s="7">
        <v>0</v>
      </c>
      <c r="W26" s="7">
        <v>0</v>
      </c>
      <c r="X26" s="7">
        <v>1</v>
      </c>
      <c r="Y26" s="7">
        <v>1</v>
      </c>
      <c r="Z26" s="7">
        <v>0</v>
      </c>
      <c r="AA26" s="7">
        <v>0</v>
      </c>
      <c r="AB26" s="7">
        <v>96</v>
      </c>
      <c r="AC26" s="7">
        <v>258</v>
      </c>
      <c r="AD26" s="7">
        <v>43</v>
      </c>
    </row>
    <row r="27" spans="1:30" x14ac:dyDescent="0.25">
      <c r="A27" s="6"/>
      <c r="B27" s="6"/>
      <c r="C27" s="6" t="s">
        <v>64</v>
      </c>
      <c r="D27" s="7"/>
      <c r="E27" s="7">
        <v>112</v>
      </c>
      <c r="F27" s="7">
        <v>88</v>
      </c>
      <c r="G27" s="7">
        <v>88</v>
      </c>
      <c r="H27" s="7">
        <v>9851</v>
      </c>
      <c r="I27" s="7">
        <v>76704.72</v>
      </c>
      <c r="J27" s="7">
        <v>131062</v>
      </c>
      <c r="K27" s="7">
        <v>75686</v>
      </c>
      <c r="L27" s="7">
        <v>0</v>
      </c>
      <c r="M27" s="7">
        <v>132080.72</v>
      </c>
      <c r="N27" s="7">
        <v>20</v>
      </c>
      <c r="O27" s="7">
        <v>100</v>
      </c>
      <c r="P27" s="7">
        <v>57.75</v>
      </c>
      <c r="Q27" s="7">
        <v>69</v>
      </c>
      <c r="R27" s="7">
        <v>12</v>
      </c>
      <c r="S27" s="7">
        <v>0</v>
      </c>
      <c r="T27" s="7">
        <v>7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28</v>
      </c>
      <c r="AC27" s="7">
        <v>7</v>
      </c>
      <c r="AD27" s="7">
        <v>14</v>
      </c>
    </row>
    <row r="28" spans="1:30" x14ac:dyDescent="0.25">
      <c r="A28" s="6"/>
      <c r="B28" s="6"/>
      <c r="C28" s="6" t="s">
        <v>65</v>
      </c>
      <c r="D28" s="7"/>
      <c r="E28" s="7">
        <v>70</v>
      </c>
      <c r="F28" s="7">
        <v>69</v>
      </c>
      <c r="G28" s="7">
        <v>1</v>
      </c>
      <c r="H28" s="7">
        <v>308</v>
      </c>
      <c r="I28" s="7">
        <v>1123528.8</v>
      </c>
      <c r="J28" s="7">
        <v>1872</v>
      </c>
      <c r="K28" s="7">
        <v>0</v>
      </c>
      <c r="L28" s="7">
        <v>0</v>
      </c>
      <c r="M28" s="7">
        <v>1125400.8</v>
      </c>
      <c r="N28" s="7">
        <v>1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1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</row>
    <row r="29" spans="1:30" x14ac:dyDescent="0.25">
      <c r="A29" s="6"/>
      <c r="B29" s="6"/>
      <c r="C29" s="6" t="s">
        <v>66</v>
      </c>
      <c r="D29" s="7"/>
      <c r="E29" s="7">
        <v>52</v>
      </c>
      <c r="F29" s="7">
        <v>28</v>
      </c>
      <c r="G29" s="7">
        <v>28</v>
      </c>
      <c r="H29" s="7">
        <v>4883</v>
      </c>
      <c r="I29" s="7">
        <v>2463.0500000000002</v>
      </c>
      <c r="J29" s="7">
        <v>80520</v>
      </c>
      <c r="K29" s="7">
        <v>36145</v>
      </c>
      <c r="L29" s="7">
        <v>0</v>
      </c>
      <c r="M29" s="7">
        <v>46838.05</v>
      </c>
      <c r="N29" s="7">
        <v>15</v>
      </c>
      <c r="O29" s="7">
        <v>100</v>
      </c>
      <c r="P29" s="7">
        <v>44.89</v>
      </c>
      <c r="Q29" s="7">
        <v>21</v>
      </c>
      <c r="R29" s="7">
        <v>3</v>
      </c>
      <c r="S29" s="7">
        <v>0</v>
      </c>
      <c r="T29" s="7">
        <v>0</v>
      </c>
      <c r="U29" s="7">
        <v>4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6</v>
      </c>
      <c r="AC29" s="7">
        <v>5</v>
      </c>
      <c r="AD29" s="7">
        <v>2</v>
      </c>
    </row>
    <row r="30" spans="1:30" x14ac:dyDescent="0.25">
      <c r="A30" s="6"/>
      <c r="B30" s="6"/>
      <c r="C30" s="6" t="s">
        <v>67</v>
      </c>
      <c r="D30" s="7"/>
      <c r="E30" s="7">
        <v>20</v>
      </c>
      <c r="F30" s="7">
        <v>20</v>
      </c>
      <c r="G30" s="7">
        <v>20</v>
      </c>
      <c r="H30" s="7">
        <v>21225</v>
      </c>
      <c r="I30" s="7">
        <v>1471706</v>
      </c>
      <c r="J30" s="7">
        <v>194131</v>
      </c>
      <c r="K30" s="7">
        <v>0</v>
      </c>
      <c r="L30" s="7">
        <v>0</v>
      </c>
      <c r="M30" s="7">
        <v>1665837</v>
      </c>
      <c r="N30" s="7">
        <v>0</v>
      </c>
      <c r="O30" s="7">
        <v>100</v>
      </c>
      <c r="P30" s="7">
        <v>0</v>
      </c>
      <c r="Q30" s="7">
        <v>18</v>
      </c>
      <c r="R30" s="7">
        <v>1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1</v>
      </c>
      <c r="Z30" s="7">
        <v>0</v>
      </c>
      <c r="AA30" s="7">
        <v>0</v>
      </c>
      <c r="AB30" s="7">
        <v>1</v>
      </c>
      <c r="AC30" s="7">
        <v>3</v>
      </c>
      <c r="AD30" s="7">
        <v>1</v>
      </c>
    </row>
    <row r="31" spans="1:30" x14ac:dyDescent="0.25">
      <c r="A31" s="6"/>
      <c r="B31" s="6"/>
      <c r="C31" s="6" t="s">
        <v>68</v>
      </c>
      <c r="D31" s="7"/>
      <c r="E31" s="7">
        <v>31</v>
      </c>
      <c r="F31" s="7">
        <v>2</v>
      </c>
      <c r="G31" s="7">
        <v>1</v>
      </c>
      <c r="H31" s="7">
        <v>73</v>
      </c>
      <c r="I31" s="7">
        <v>-39488.300000000003</v>
      </c>
      <c r="J31" s="7">
        <v>1551</v>
      </c>
      <c r="K31" s="7">
        <v>17826</v>
      </c>
      <c r="L31" s="7">
        <v>0</v>
      </c>
      <c r="M31" s="7">
        <v>-55763.3</v>
      </c>
      <c r="N31" s="7">
        <v>19</v>
      </c>
      <c r="O31" s="7">
        <v>0</v>
      </c>
      <c r="P31" s="7">
        <v>1149.32</v>
      </c>
      <c r="Q31" s="7">
        <v>1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1</v>
      </c>
      <c r="AD31" s="7">
        <v>0</v>
      </c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workbookViewId="0">
      <selection activeCell="M15" sqref="M15"/>
    </sheetView>
  </sheetViews>
  <sheetFormatPr defaultRowHeight="15" x14ac:dyDescent="0.25"/>
  <cols>
    <col min="1" max="16" width="9.140625" style="8"/>
    <col min="17" max="17" width="4.85546875" style="8" bestFit="1" customWidth="1"/>
    <col min="18" max="18" width="9.140625" style="8"/>
    <col min="19" max="19" width="3.140625" style="8" bestFit="1" customWidth="1"/>
    <col min="20" max="20" width="9.140625" style="8"/>
    <col min="21" max="21" width="6.7109375" style="8" bestFit="1" customWidth="1"/>
    <col min="22" max="22" width="7" style="8" bestFit="1" customWidth="1"/>
    <col min="23" max="24" width="5.42578125" style="8" bestFit="1" customWidth="1"/>
    <col min="25" max="25" width="9.140625" style="8"/>
    <col min="26" max="26" width="3.42578125" style="8" bestFit="1" customWidth="1"/>
    <col min="27" max="16384" width="9.140625" style="8"/>
  </cols>
  <sheetData>
    <row r="1" spans="1:29" ht="18.75" x14ac:dyDescent="0.3">
      <c r="A1" s="17" t="s">
        <v>5</v>
      </c>
      <c r="B1" s="17" t="s">
        <v>5</v>
      </c>
      <c r="C1" s="17" t="s">
        <v>5</v>
      </c>
      <c r="D1" s="17" t="s">
        <v>5</v>
      </c>
      <c r="E1" s="17" t="s">
        <v>5</v>
      </c>
      <c r="F1" s="17" t="s">
        <v>5</v>
      </c>
      <c r="G1" s="17" t="s">
        <v>5</v>
      </c>
      <c r="H1" s="17" t="s">
        <v>5</v>
      </c>
      <c r="I1" s="17" t="s">
        <v>5</v>
      </c>
      <c r="J1" s="17" t="s">
        <v>5</v>
      </c>
      <c r="K1" s="17" t="s">
        <v>5</v>
      </c>
      <c r="L1" s="17" t="s">
        <v>5</v>
      </c>
    </row>
    <row r="2" spans="1:29" ht="18.75" x14ac:dyDescent="0.3">
      <c r="A2" s="17" t="s">
        <v>6</v>
      </c>
      <c r="B2" s="17" t="s">
        <v>6</v>
      </c>
      <c r="C2" s="17" t="s">
        <v>6</v>
      </c>
      <c r="D2" s="17" t="s">
        <v>6</v>
      </c>
      <c r="E2" s="17" t="s">
        <v>6</v>
      </c>
      <c r="F2" s="17" t="s">
        <v>6</v>
      </c>
      <c r="G2" s="17" t="s">
        <v>6</v>
      </c>
      <c r="H2" s="17" t="s">
        <v>6</v>
      </c>
      <c r="I2" s="17" t="s">
        <v>6</v>
      </c>
      <c r="J2" s="17" t="s">
        <v>6</v>
      </c>
      <c r="K2" s="17" t="s">
        <v>6</v>
      </c>
      <c r="L2" s="17" t="s">
        <v>6</v>
      </c>
    </row>
    <row r="3" spans="1:29" x14ac:dyDescent="0.25">
      <c r="A3" s="10" t="s">
        <v>70</v>
      </c>
      <c r="B3" s="11" t="s">
        <v>9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2" t="s">
        <v>18</v>
      </c>
      <c r="K3" s="12" t="s">
        <v>69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  <c r="Y3" s="12" t="s">
        <v>32</v>
      </c>
      <c r="Z3" s="12" t="s">
        <v>33</v>
      </c>
      <c r="AA3" s="12" t="s">
        <v>34</v>
      </c>
      <c r="AB3" s="12" t="s">
        <v>35</v>
      </c>
      <c r="AC3" s="12" t="s">
        <v>36</v>
      </c>
    </row>
    <row r="4" spans="1:29" x14ac:dyDescent="0.25">
      <c r="A4" s="13">
        <v>1332103</v>
      </c>
      <c r="B4" s="13" t="s">
        <v>62</v>
      </c>
      <c r="C4" s="14">
        <v>542</v>
      </c>
      <c r="D4" s="14">
        <v>488</v>
      </c>
      <c r="E4" s="14">
        <v>487</v>
      </c>
      <c r="F4" s="14">
        <v>11038</v>
      </c>
      <c r="G4" s="14">
        <v>2698530.22</v>
      </c>
      <c r="H4" s="14">
        <v>127707.46</v>
      </c>
      <c r="I4" s="14">
        <v>51704</v>
      </c>
      <c r="J4" s="14">
        <v>69467.460000000006</v>
      </c>
      <c r="K4" s="14">
        <f>I4+J4</f>
        <v>121171.46</v>
      </c>
      <c r="L4" s="14">
        <v>2705066.22</v>
      </c>
      <c r="M4" s="14">
        <v>37</v>
      </c>
      <c r="N4" s="15">
        <f>E4/D4*100</f>
        <v>99.795081967213122</v>
      </c>
      <c r="O4" s="16">
        <f>K4/H4*100</f>
        <v>94.882053092278241</v>
      </c>
      <c r="P4" s="14">
        <v>461</v>
      </c>
      <c r="Q4" s="14">
        <v>5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19</v>
      </c>
      <c r="X4" s="14">
        <v>2</v>
      </c>
      <c r="Y4" s="14">
        <v>0</v>
      </c>
      <c r="Z4" s="14">
        <v>0</v>
      </c>
      <c r="AA4" s="14">
        <v>66</v>
      </c>
      <c r="AB4" s="14">
        <v>100</v>
      </c>
      <c r="AC4" s="14">
        <v>28</v>
      </c>
    </row>
    <row r="5" spans="1:29" x14ac:dyDescent="0.25">
      <c r="A5" s="13"/>
      <c r="B5" s="13" t="s">
        <v>63</v>
      </c>
      <c r="C5" s="14">
        <v>1182</v>
      </c>
      <c r="D5" s="14">
        <v>1029</v>
      </c>
      <c r="E5" s="14">
        <v>1027</v>
      </c>
      <c r="F5" s="14">
        <v>40324</v>
      </c>
      <c r="G5" s="14">
        <v>1138924.9099999999</v>
      </c>
      <c r="H5" s="14">
        <v>413363</v>
      </c>
      <c r="I5" s="14">
        <v>447647</v>
      </c>
      <c r="J5" s="14">
        <v>2</v>
      </c>
      <c r="K5" s="14">
        <f t="shared" ref="K5:K47" si="0">I5+J5</f>
        <v>447649</v>
      </c>
      <c r="L5" s="14">
        <v>1104638.9099999999</v>
      </c>
      <c r="M5" s="14">
        <v>126</v>
      </c>
      <c r="N5" s="15">
        <f t="shared" ref="N5:N47" si="1">E5/D5*100</f>
        <v>99.805636540330426</v>
      </c>
      <c r="O5" s="16">
        <f t="shared" ref="O5:O47" si="2">K5/H5*100</f>
        <v>108.29440467579343</v>
      </c>
      <c r="P5" s="14">
        <v>742</v>
      </c>
      <c r="Q5" s="14">
        <v>200</v>
      </c>
      <c r="R5" s="14">
        <v>0</v>
      </c>
      <c r="S5" s="14">
        <v>59</v>
      </c>
      <c r="T5" s="14">
        <v>24</v>
      </c>
      <c r="U5" s="14">
        <v>0</v>
      </c>
      <c r="V5" s="14">
        <v>0</v>
      </c>
      <c r="W5" s="14">
        <v>1</v>
      </c>
      <c r="X5" s="14">
        <v>1</v>
      </c>
      <c r="Y5" s="14">
        <v>0</v>
      </c>
      <c r="Z5" s="14">
        <v>0</v>
      </c>
      <c r="AA5" s="14">
        <v>96</v>
      </c>
      <c r="AB5" s="14">
        <v>258</v>
      </c>
      <c r="AC5" s="14">
        <v>43</v>
      </c>
    </row>
    <row r="6" spans="1:29" x14ac:dyDescent="0.25">
      <c r="A6" s="13"/>
      <c r="B6" s="13" t="s">
        <v>64</v>
      </c>
      <c r="C6" s="14">
        <v>112</v>
      </c>
      <c r="D6" s="14">
        <v>88</v>
      </c>
      <c r="E6" s="14">
        <v>88</v>
      </c>
      <c r="F6" s="14">
        <v>9851</v>
      </c>
      <c r="G6" s="14">
        <v>76704.72</v>
      </c>
      <c r="H6" s="14">
        <v>131062</v>
      </c>
      <c r="I6" s="14">
        <v>75686</v>
      </c>
      <c r="J6" s="14">
        <v>0</v>
      </c>
      <c r="K6" s="14">
        <f t="shared" si="0"/>
        <v>75686</v>
      </c>
      <c r="L6" s="14">
        <v>132080.72</v>
      </c>
      <c r="M6" s="14">
        <v>20</v>
      </c>
      <c r="N6" s="15">
        <f t="shared" si="1"/>
        <v>100</v>
      </c>
      <c r="O6" s="16">
        <f t="shared" si="2"/>
        <v>57.74824129038165</v>
      </c>
      <c r="P6" s="14">
        <v>69</v>
      </c>
      <c r="Q6" s="14">
        <v>12</v>
      </c>
      <c r="R6" s="14">
        <v>0</v>
      </c>
      <c r="S6" s="14">
        <v>7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28</v>
      </c>
      <c r="AB6" s="14">
        <v>7</v>
      </c>
      <c r="AC6" s="14">
        <v>14</v>
      </c>
    </row>
    <row r="7" spans="1:29" x14ac:dyDescent="0.25">
      <c r="A7" s="13"/>
      <c r="B7" s="13" t="s">
        <v>66</v>
      </c>
      <c r="C7" s="14">
        <v>52</v>
      </c>
      <c r="D7" s="14">
        <v>28</v>
      </c>
      <c r="E7" s="14">
        <v>28</v>
      </c>
      <c r="F7" s="14">
        <v>4883</v>
      </c>
      <c r="G7" s="14">
        <v>2463.0500000000002</v>
      </c>
      <c r="H7" s="14">
        <v>80520</v>
      </c>
      <c r="I7" s="14">
        <v>36145</v>
      </c>
      <c r="J7" s="14">
        <v>0</v>
      </c>
      <c r="K7" s="14">
        <f t="shared" si="0"/>
        <v>36145</v>
      </c>
      <c r="L7" s="14">
        <v>46838.05</v>
      </c>
      <c r="M7" s="14">
        <v>15</v>
      </c>
      <c r="N7" s="15">
        <f t="shared" si="1"/>
        <v>100</v>
      </c>
      <c r="O7" s="16">
        <f t="shared" si="2"/>
        <v>44.889468455042227</v>
      </c>
      <c r="P7" s="14">
        <v>21</v>
      </c>
      <c r="Q7" s="14">
        <v>3</v>
      </c>
      <c r="R7" s="14">
        <v>0</v>
      </c>
      <c r="S7" s="14">
        <v>0</v>
      </c>
      <c r="T7" s="14">
        <v>4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6</v>
      </c>
      <c r="AB7" s="14">
        <v>5</v>
      </c>
      <c r="AC7" s="14">
        <v>2</v>
      </c>
    </row>
    <row r="8" spans="1:29" x14ac:dyDescent="0.25">
      <c r="A8" s="11"/>
      <c r="B8" s="11"/>
      <c r="C8" s="10">
        <f>SUM(C4:C7)</f>
        <v>1888</v>
      </c>
      <c r="D8" s="10">
        <f t="shared" ref="D8:M8" si="3">SUM(D4:D7)</f>
        <v>1633</v>
      </c>
      <c r="E8" s="10">
        <f t="shared" si="3"/>
        <v>1630</v>
      </c>
      <c r="F8" s="10">
        <f t="shared" si="3"/>
        <v>66096</v>
      </c>
      <c r="G8" s="10">
        <f t="shared" si="3"/>
        <v>3916622.9</v>
      </c>
      <c r="H8" s="10">
        <f t="shared" si="3"/>
        <v>752652.46</v>
      </c>
      <c r="I8" s="10">
        <f t="shared" si="3"/>
        <v>611182</v>
      </c>
      <c r="J8" s="10">
        <f t="shared" si="3"/>
        <v>69469.460000000006</v>
      </c>
      <c r="K8" s="10">
        <f t="shared" si="3"/>
        <v>680651.46</v>
      </c>
      <c r="L8" s="10">
        <f t="shared" si="3"/>
        <v>3988623.9</v>
      </c>
      <c r="M8" s="10">
        <f t="shared" si="3"/>
        <v>198</v>
      </c>
      <c r="N8" s="15">
        <f t="shared" si="1"/>
        <v>99.816289038579299</v>
      </c>
      <c r="O8" s="16">
        <f t="shared" si="2"/>
        <v>90.433698974424388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13">
        <v>1332104</v>
      </c>
      <c r="B9" s="13" t="s">
        <v>62</v>
      </c>
      <c r="C9" s="14">
        <v>540</v>
      </c>
      <c r="D9" s="14">
        <v>499</v>
      </c>
      <c r="E9" s="14">
        <v>499</v>
      </c>
      <c r="F9" s="14">
        <v>12110</v>
      </c>
      <c r="G9" s="14">
        <v>2066142.92</v>
      </c>
      <c r="H9" s="14">
        <v>132300.64000000001</v>
      </c>
      <c r="I9" s="14">
        <v>50759</v>
      </c>
      <c r="J9" s="14">
        <v>107376.64</v>
      </c>
      <c r="K9" s="14">
        <f t="shared" si="0"/>
        <v>158135.64000000001</v>
      </c>
      <c r="L9" s="14">
        <v>2040307.92</v>
      </c>
      <c r="M9" s="14">
        <v>20</v>
      </c>
      <c r="N9" s="15">
        <f t="shared" si="1"/>
        <v>100</v>
      </c>
      <c r="O9" s="16">
        <f t="shared" si="2"/>
        <v>119.52749434923369</v>
      </c>
      <c r="P9" s="14">
        <v>452</v>
      </c>
      <c r="Q9" s="14">
        <v>15</v>
      </c>
      <c r="R9" s="14">
        <v>0</v>
      </c>
      <c r="S9" s="14">
        <v>0</v>
      </c>
      <c r="T9" s="14">
        <v>3</v>
      </c>
      <c r="U9" s="14">
        <v>0</v>
      </c>
      <c r="V9" s="14">
        <v>0</v>
      </c>
      <c r="W9" s="14">
        <v>29</v>
      </c>
      <c r="X9" s="14">
        <v>0</v>
      </c>
      <c r="Y9" s="14">
        <v>0</v>
      </c>
      <c r="Z9" s="14">
        <v>0</v>
      </c>
      <c r="AA9" s="14">
        <v>52</v>
      </c>
      <c r="AB9" s="14">
        <v>107</v>
      </c>
      <c r="AC9" s="14">
        <v>25</v>
      </c>
    </row>
    <row r="10" spans="1:29" x14ac:dyDescent="0.25">
      <c r="A10" s="13"/>
      <c r="B10" s="13" t="s">
        <v>63</v>
      </c>
      <c r="C10" s="14">
        <v>1289</v>
      </c>
      <c r="D10" s="14">
        <v>1162</v>
      </c>
      <c r="E10" s="14">
        <v>1160</v>
      </c>
      <c r="F10" s="14">
        <v>37096</v>
      </c>
      <c r="G10" s="14">
        <v>1028941.34</v>
      </c>
      <c r="H10" s="14">
        <v>420888</v>
      </c>
      <c r="I10" s="14">
        <v>388960</v>
      </c>
      <c r="J10" s="14">
        <v>1280</v>
      </c>
      <c r="K10" s="14">
        <f t="shared" si="0"/>
        <v>390240</v>
      </c>
      <c r="L10" s="14">
        <v>1059589.3400000001</v>
      </c>
      <c r="M10" s="14">
        <v>98</v>
      </c>
      <c r="N10" s="15">
        <f t="shared" si="1"/>
        <v>99.827882960413078</v>
      </c>
      <c r="O10" s="16">
        <f t="shared" si="2"/>
        <v>92.718252836859222</v>
      </c>
      <c r="P10" s="14">
        <v>1133</v>
      </c>
      <c r="Q10" s="14">
        <v>11</v>
      </c>
      <c r="R10" s="14">
        <v>0</v>
      </c>
      <c r="S10" s="14">
        <v>1</v>
      </c>
      <c r="T10" s="14">
        <v>12</v>
      </c>
      <c r="U10" s="14">
        <v>0</v>
      </c>
      <c r="V10" s="14">
        <v>1</v>
      </c>
      <c r="W10" s="14">
        <v>1</v>
      </c>
      <c r="X10" s="14">
        <v>1</v>
      </c>
      <c r="Y10" s="14">
        <v>0</v>
      </c>
      <c r="Z10" s="14">
        <v>0</v>
      </c>
      <c r="AA10" s="14">
        <v>163</v>
      </c>
      <c r="AB10" s="14">
        <v>231</v>
      </c>
      <c r="AC10" s="14">
        <v>60</v>
      </c>
    </row>
    <row r="11" spans="1:29" x14ac:dyDescent="0.25">
      <c r="A11" s="13"/>
      <c r="B11" s="13" t="s">
        <v>64</v>
      </c>
      <c r="C11" s="14">
        <v>53</v>
      </c>
      <c r="D11" s="14">
        <v>37</v>
      </c>
      <c r="E11" s="14">
        <v>36</v>
      </c>
      <c r="F11" s="14">
        <v>3680</v>
      </c>
      <c r="G11" s="14">
        <v>36657.06</v>
      </c>
      <c r="H11" s="14">
        <v>53042</v>
      </c>
      <c r="I11" s="14">
        <v>12456</v>
      </c>
      <c r="J11" s="14">
        <v>-600</v>
      </c>
      <c r="K11" s="14">
        <f t="shared" si="0"/>
        <v>11856</v>
      </c>
      <c r="L11" s="14">
        <v>77843.06</v>
      </c>
      <c r="M11" s="14">
        <v>11</v>
      </c>
      <c r="N11" s="15">
        <f t="shared" si="1"/>
        <v>97.297297297297305</v>
      </c>
      <c r="O11" s="16">
        <f t="shared" si="2"/>
        <v>22.352098337166773</v>
      </c>
      <c r="P11" s="14">
        <v>34</v>
      </c>
      <c r="Q11" s="14">
        <v>2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9</v>
      </c>
      <c r="AB11" s="14">
        <v>2</v>
      </c>
      <c r="AC11" s="14">
        <v>8</v>
      </c>
    </row>
    <row r="12" spans="1:29" x14ac:dyDescent="0.25">
      <c r="A12" s="13"/>
      <c r="B12" s="13" t="s">
        <v>66</v>
      </c>
      <c r="C12" s="14">
        <v>77</v>
      </c>
      <c r="D12" s="14">
        <v>50</v>
      </c>
      <c r="E12" s="14">
        <v>50</v>
      </c>
      <c r="F12" s="14">
        <v>20789</v>
      </c>
      <c r="G12" s="14">
        <v>209165.79</v>
      </c>
      <c r="H12" s="14">
        <v>233320.75</v>
      </c>
      <c r="I12" s="14">
        <v>34246</v>
      </c>
      <c r="J12" s="14">
        <v>17373.75</v>
      </c>
      <c r="K12" s="14">
        <f t="shared" si="0"/>
        <v>51619.75</v>
      </c>
      <c r="L12" s="14">
        <v>390866.79</v>
      </c>
      <c r="M12" s="14">
        <v>23</v>
      </c>
      <c r="N12" s="15">
        <f t="shared" si="1"/>
        <v>100</v>
      </c>
      <c r="O12" s="16">
        <f t="shared" si="2"/>
        <v>22.123943112646433</v>
      </c>
      <c r="P12" s="14">
        <v>44</v>
      </c>
      <c r="Q12" s="14">
        <v>3</v>
      </c>
      <c r="R12" s="14">
        <v>0</v>
      </c>
      <c r="S12" s="14">
        <v>0</v>
      </c>
      <c r="T12" s="14">
        <v>2</v>
      </c>
      <c r="U12" s="14">
        <v>0</v>
      </c>
      <c r="V12" s="14">
        <v>0</v>
      </c>
      <c r="W12" s="14">
        <v>0</v>
      </c>
      <c r="X12" s="14">
        <v>1</v>
      </c>
      <c r="Y12" s="14">
        <v>0</v>
      </c>
      <c r="Z12" s="14">
        <v>0</v>
      </c>
      <c r="AA12" s="14">
        <v>17</v>
      </c>
      <c r="AB12" s="14">
        <v>9</v>
      </c>
      <c r="AC12" s="14">
        <v>8</v>
      </c>
    </row>
    <row r="13" spans="1:29" x14ac:dyDescent="0.25">
      <c r="A13" s="11"/>
      <c r="B13" s="11"/>
      <c r="C13" s="10">
        <f>SUM(C9:C12)</f>
        <v>1959</v>
      </c>
      <c r="D13" s="10">
        <f t="shared" ref="D13:M13" si="4">SUM(D9:D12)</f>
        <v>1748</v>
      </c>
      <c r="E13" s="10">
        <f t="shared" si="4"/>
        <v>1745</v>
      </c>
      <c r="F13" s="10">
        <f t="shared" si="4"/>
        <v>73675</v>
      </c>
      <c r="G13" s="10">
        <f t="shared" si="4"/>
        <v>3340907.11</v>
      </c>
      <c r="H13" s="10">
        <f t="shared" si="4"/>
        <v>839551.39</v>
      </c>
      <c r="I13" s="10">
        <f t="shared" si="4"/>
        <v>486421</v>
      </c>
      <c r="J13" s="10">
        <f t="shared" si="4"/>
        <v>125430.39</v>
      </c>
      <c r="K13" s="10">
        <f t="shared" si="4"/>
        <v>611851.39</v>
      </c>
      <c r="L13" s="10">
        <f t="shared" si="4"/>
        <v>3568607.11</v>
      </c>
      <c r="M13" s="10">
        <f t="shared" si="4"/>
        <v>152</v>
      </c>
      <c r="N13" s="15">
        <f t="shared" si="1"/>
        <v>99.828375286041194</v>
      </c>
      <c r="O13" s="16">
        <f t="shared" si="2"/>
        <v>72.878372579431968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3">
        <v>1332105</v>
      </c>
      <c r="B14" s="13" t="s">
        <v>62</v>
      </c>
      <c r="C14" s="14">
        <v>749</v>
      </c>
      <c r="D14" s="14">
        <v>683</v>
      </c>
      <c r="E14" s="14">
        <v>683</v>
      </c>
      <c r="F14" s="14">
        <v>19885</v>
      </c>
      <c r="G14" s="14">
        <v>6457943.7000000002</v>
      </c>
      <c r="H14" s="14">
        <v>236354.2</v>
      </c>
      <c r="I14" s="14">
        <v>29263</v>
      </c>
      <c r="J14" s="14">
        <v>165960.20000000001</v>
      </c>
      <c r="K14" s="14">
        <f t="shared" si="0"/>
        <v>195223.2</v>
      </c>
      <c r="L14" s="14">
        <v>6499074.7000000002</v>
      </c>
      <c r="M14" s="14">
        <v>28</v>
      </c>
      <c r="N14" s="15">
        <f t="shared" si="1"/>
        <v>100</v>
      </c>
      <c r="O14" s="16">
        <f t="shared" si="2"/>
        <v>82.597728324692341</v>
      </c>
      <c r="P14" s="14">
        <v>552</v>
      </c>
      <c r="Q14" s="14">
        <v>12</v>
      </c>
      <c r="R14" s="14">
        <v>0</v>
      </c>
      <c r="S14" s="14">
        <v>6</v>
      </c>
      <c r="T14" s="14">
        <v>78</v>
      </c>
      <c r="U14" s="14">
        <v>0</v>
      </c>
      <c r="V14" s="14">
        <v>1</v>
      </c>
      <c r="W14" s="14">
        <v>33</v>
      </c>
      <c r="X14" s="14">
        <v>0</v>
      </c>
      <c r="Y14" s="14">
        <v>0</v>
      </c>
      <c r="Z14" s="14">
        <v>1</v>
      </c>
      <c r="AA14" s="14">
        <v>52</v>
      </c>
      <c r="AB14" s="14">
        <v>188</v>
      </c>
      <c r="AC14" s="14">
        <v>30</v>
      </c>
    </row>
    <row r="15" spans="1:29" x14ac:dyDescent="0.25">
      <c r="A15" s="13"/>
      <c r="B15" s="13" t="s">
        <v>63</v>
      </c>
      <c r="C15" s="14">
        <v>2173</v>
      </c>
      <c r="D15" s="14">
        <v>1973</v>
      </c>
      <c r="E15" s="14">
        <v>1971</v>
      </c>
      <c r="F15" s="14">
        <v>67898</v>
      </c>
      <c r="G15" s="14">
        <v>1905712.05</v>
      </c>
      <c r="H15" s="14">
        <v>770723</v>
      </c>
      <c r="I15" s="14">
        <v>723766</v>
      </c>
      <c r="J15" s="14">
        <v>1880</v>
      </c>
      <c r="K15" s="14">
        <f t="shared" si="0"/>
        <v>725646</v>
      </c>
      <c r="L15" s="14">
        <v>1950789.05</v>
      </c>
      <c r="M15" s="14">
        <v>148</v>
      </c>
      <c r="N15" s="15">
        <f t="shared" si="1"/>
        <v>99.898631525595533</v>
      </c>
      <c r="O15" s="16">
        <f t="shared" si="2"/>
        <v>94.151335823635733</v>
      </c>
      <c r="P15" s="14">
        <v>1865</v>
      </c>
      <c r="Q15" s="14">
        <v>41</v>
      </c>
      <c r="R15" s="14">
        <v>0</v>
      </c>
      <c r="S15" s="14">
        <v>22</v>
      </c>
      <c r="T15" s="14">
        <v>29</v>
      </c>
      <c r="U15" s="14">
        <v>0</v>
      </c>
      <c r="V15" s="14">
        <v>0</v>
      </c>
      <c r="W15" s="14">
        <v>9</v>
      </c>
      <c r="X15" s="14">
        <v>5</v>
      </c>
      <c r="Y15" s="14">
        <v>0</v>
      </c>
      <c r="Z15" s="14">
        <v>0</v>
      </c>
      <c r="AA15" s="14">
        <v>275</v>
      </c>
      <c r="AB15" s="14">
        <v>460</v>
      </c>
      <c r="AC15" s="14">
        <v>126</v>
      </c>
    </row>
    <row r="16" spans="1:29" x14ac:dyDescent="0.25">
      <c r="A16" s="13"/>
      <c r="B16" s="13" t="s">
        <v>64</v>
      </c>
      <c r="C16" s="14">
        <v>222</v>
      </c>
      <c r="D16" s="14">
        <v>192</v>
      </c>
      <c r="E16" s="14">
        <v>192</v>
      </c>
      <c r="F16" s="14">
        <v>14043</v>
      </c>
      <c r="G16" s="14">
        <v>161348.57999999999</v>
      </c>
      <c r="H16" s="14">
        <v>207978</v>
      </c>
      <c r="I16" s="14">
        <v>142112</v>
      </c>
      <c r="J16" s="14">
        <v>0</v>
      </c>
      <c r="K16" s="14">
        <f t="shared" si="0"/>
        <v>142112</v>
      </c>
      <c r="L16" s="14">
        <v>227214.58</v>
      </c>
      <c r="M16" s="14">
        <v>24</v>
      </c>
      <c r="N16" s="15">
        <f t="shared" si="1"/>
        <v>100</v>
      </c>
      <c r="O16" s="16">
        <f t="shared" si="2"/>
        <v>68.330304166786874</v>
      </c>
      <c r="P16" s="14">
        <v>183</v>
      </c>
      <c r="Q16" s="14">
        <v>8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65</v>
      </c>
      <c r="AB16" s="14">
        <v>22</v>
      </c>
      <c r="AC16" s="14">
        <v>44</v>
      </c>
    </row>
    <row r="17" spans="1:29" x14ac:dyDescent="0.25">
      <c r="A17" s="13"/>
      <c r="B17" s="13" t="s">
        <v>66</v>
      </c>
      <c r="C17" s="14">
        <v>42</v>
      </c>
      <c r="D17" s="14">
        <v>27</v>
      </c>
      <c r="E17" s="14">
        <v>27</v>
      </c>
      <c r="F17" s="14">
        <v>11070</v>
      </c>
      <c r="G17" s="14">
        <v>51235.82</v>
      </c>
      <c r="H17" s="14">
        <v>157754</v>
      </c>
      <c r="I17" s="14">
        <v>129862</v>
      </c>
      <c r="J17" s="14">
        <v>0</v>
      </c>
      <c r="K17" s="14">
        <f t="shared" si="0"/>
        <v>129862</v>
      </c>
      <c r="L17" s="14">
        <v>79127.820000000007</v>
      </c>
      <c r="M17" s="14">
        <v>11</v>
      </c>
      <c r="N17" s="15">
        <f t="shared" si="1"/>
        <v>100</v>
      </c>
      <c r="O17" s="16">
        <f t="shared" si="2"/>
        <v>82.319307275885237</v>
      </c>
      <c r="P17" s="14">
        <v>25</v>
      </c>
      <c r="Q17" s="14">
        <v>1</v>
      </c>
      <c r="R17" s="14">
        <v>0</v>
      </c>
      <c r="S17" s="14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6</v>
      </c>
      <c r="AB17" s="14">
        <v>4</v>
      </c>
      <c r="AC17" s="14">
        <v>2</v>
      </c>
    </row>
    <row r="18" spans="1:29" x14ac:dyDescent="0.25">
      <c r="A18" s="11"/>
      <c r="B18" s="11"/>
      <c r="C18" s="10">
        <f>SUM(C14:C17)</f>
        <v>3186</v>
      </c>
      <c r="D18" s="10">
        <f t="shared" ref="D18:M18" si="5">SUM(D14:D17)</f>
        <v>2875</v>
      </c>
      <c r="E18" s="10">
        <f t="shared" si="5"/>
        <v>2873</v>
      </c>
      <c r="F18" s="10">
        <f t="shared" si="5"/>
        <v>112896</v>
      </c>
      <c r="G18" s="10">
        <f t="shared" si="5"/>
        <v>8576240.1500000004</v>
      </c>
      <c r="H18" s="10">
        <f t="shared" si="5"/>
        <v>1372809.2</v>
      </c>
      <c r="I18" s="10">
        <f t="shared" si="5"/>
        <v>1025003</v>
      </c>
      <c r="J18" s="10">
        <f t="shared" si="5"/>
        <v>167840.2</v>
      </c>
      <c r="K18" s="10">
        <f t="shared" si="5"/>
        <v>1192843.2</v>
      </c>
      <c r="L18" s="10">
        <f t="shared" si="5"/>
        <v>8756206.1500000004</v>
      </c>
      <c r="M18" s="10">
        <f t="shared" si="5"/>
        <v>211</v>
      </c>
      <c r="N18" s="15">
        <f t="shared" si="1"/>
        <v>99.930434782608685</v>
      </c>
      <c r="O18" s="16">
        <f t="shared" si="2"/>
        <v>86.890676431946986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3">
        <v>1332106</v>
      </c>
      <c r="B19" s="13" t="s">
        <v>62</v>
      </c>
      <c r="C19" s="14">
        <v>509</v>
      </c>
      <c r="D19" s="14">
        <v>489</v>
      </c>
      <c r="E19" s="14">
        <v>489</v>
      </c>
      <c r="F19" s="14">
        <v>12314</v>
      </c>
      <c r="G19" s="14">
        <v>2857648.42</v>
      </c>
      <c r="H19" s="14">
        <v>139673</v>
      </c>
      <c r="I19" s="14">
        <v>16919</v>
      </c>
      <c r="J19" s="14">
        <v>109087</v>
      </c>
      <c r="K19" s="14">
        <f t="shared" si="0"/>
        <v>126006</v>
      </c>
      <c r="L19" s="14">
        <v>2871315.42</v>
      </c>
      <c r="M19" s="14">
        <v>19</v>
      </c>
      <c r="N19" s="15">
        <f t="shared" si="1"/>
        <v>100</v>
      </c>
      <c r="O19" s="16">
        <f t="shared" si="2"/>
        <v>90.215002183671871</v>
      </c>
      <c r="P19" s="14">
        <v>466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15</v>
      </c>
      <c r="X19" s="14">
        <v>0</v>
      </c>
      <c r="Y19" s="14">
        <v>0</v>
      </c>
      <c r="Z19" s="14">
        <v>8</v>
      </c>
      <c r="AA19" s="14">
        <v>36</v>
      </c>
      <c r="AB19" s="14">
        <v>75</v>
      </c>
      <c r="AC19" s="14">
        <v>13</v>
      </c>
    </row>
    <row r="20" spans="1:29" x14ac:dyDescent="0.25">
      <c r="A20" s="13"/>
      <c r="B20" s="13" t="s">
        <v>63</v>
      </c>
      <c r="C20" s="14">
        <v>1322</v>
      </c>
      <c r="D20" s="14">
        <v>1169</v>
      </c>
      <c r="E20" s="14">
        <v>1163</v>
      </c>
      <c r="F20" s="14">
        <v>34471</v>
      </c>
      <c r="G20" s="14">
        <v>882910.51</v>
      </c>
      <c r="H20" s="14">
        <v>392797</v>
      </c>
      <c r="I20" s="14">
        <v>303840</v>
      </c>
      <c r="J20" s="14">
        <v>0</v>
      </c>
      <c r="K20" s="14">
        <f t="shared" si="0"/>
        <v>303840</v>
      </c>
      <c r="L20" s="14">
        <v>971867.51</v>
      </c>
      <c r="M20" s="14">
        <v>138</v>
      </c>
      <c r="N20" s="15">
        <f t="shared" si="1"/>
        <v>99.486740804106077</v>
      </c>
      <c r="O20" s="16">
        <f t="shared" si="2"/>
        <v>77.352932939915533</v>
      </c>
      <c r="P20" s="14">
        <v>1159</v>
      </c>
      <c r="Q20" s="14">
        <v>2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1</v>
      </c>
      <c r="Z20" s="14">
        <v>0</v>
      </c>
      <c r="AA20" s="14">
        <v>111</v>
      </c>
      <c r="AB20" s="14">
        <v>253</v>
      </c>
      <c r="AC20" s="14">
        <v>34</v>
      </c>
    </row>
    <row r="21" spans="1:29" x14ac:dyDescent="0.25">
      <c r="A21" s="13"/>
      <c r="B21" s="13" t="s">
        <v>64</v>
      </c>
      <c r="C21" s="14">
        <v>88</v>
      </c>
      <c r="D21" s="14">
        <v>67</v>
      </c>
      <c r="E21" s="14">
        <v>65</v>
      </c>
      <c r="F21" s="14">
        <v>6987</v>
      </c>
      <c r="G21" s="14">
        <v>107911.36</v>
      </c>
      <c r="H21" s="14">
        <v>89385</v>
      </c>
      <c r="I21" s="14">
        <v>64668</v>
      </c>
      <c r="J21" s="14">
        <v>0</v>
      </c>
      <c r="K21" s="14">
        <f t="shared" si="0"/>
        <v>64668</v>
      </c>
      <c r="L21" s="14">
        <v>132628.35999999999</v>
      </c>
      <c r="M21" s="14">
        <v>19</v>
      </c>
      <c r="N21" s="15">
        <f t="shared" si="1"/>
        <v>97.014925373134332</v>
      </c>
      <c r="O21" s="16">
        <f t="shared" si="2"/>
        <v>72.347709347205907</v>
      </c>
      <c r="P21" s="14">
        <v>61</v>
      </c>
      <c r="Q21" s="14">
        <v>4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22</v>
      </c>
      <c r="AB21" s="14">
        <v>12</v>
      </c>
      <c r="AC21" s="14">
        <v>19</v>
      </c>
    </row>
    <row r="22" spans="1:29" x14ac:dyDescent="0.25">
      <c r="A22" s="13"/>
      <c r="B22" s="13" t="s">
        <v>66</v>
      </c>
      <c r="C22" s="14">
        <v>30</v>
      </c>
      <c r="D22" s="14">
        <v>20</v>
      </c>
      <c r="E22" s="14">
        <v>20</v>
      </c>
      <c r="F22" s="14">
        <v>2867</v>
      </c>
      <c r="G22" s="14">
        <v>77197.48</v>
      </c>
      <c r="H22" s="14">
        <v>50866</v>
      </c>
      <c r="I22" s="14">
        <v>20697</v>
      </c>
      <c r="J22" s="14">
        <v>0</v>
      </c>
      <c r="K22" s="14">
        <f t="shared" si="0"/>
        <v>20697</v>
      </c>
      <c r="L22" s="14">
        <v>107366.48</v>
      </c>
      <c r="M22" s="14">
        <v>9</v>
      </c>
      <c r="N22" s="15">
        <f t="shared" si="1"/>
        <v>100</v>
      </c>
      <c r="O22" s="16">
        <f t="shared" si="2"/>
        <v>40.689261982463726</v>
      </c>
      <c r="P22" s="14">
        <v>20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7</v>
      </c>
      <c r="AB22" s="14">
        <v>2</v>
      </c>
      <c r="AC22" s="14">
        <v>5</v>
      </c>
    </row>
    <row r="23" spans="1:29" x14ac:dyDescent="0.25">
      <c r="A23" s="11"/>
      <c r="B23" s="11"/>
      <c r="C23" s="10">
        <f>SUM(C19:C22)</f>
        <v>1949</v>
      </c>
      <c r="D23" s="10">
        <f t="shared" ref="D23:M23" si="6">SUM(D19:D22)</f>
        <v>1745</v>
      </c>
      <c r="E23" s="10">
        <f t="shared" si="6"/>
        <v>1737</v>
      </c>
      <c r="F23" s="10">
        <f t="shared" si="6"/>
        <v>56639</v>
      </c>
      <c r="G23" s="10">
        <f t="shared" si="6"/>
        <v>3925667.7699999996</v>
      </c>
      <c r="H23" s="10">
        <f t="shared" si="6"/>
        <v>672721</v>
      </c>
      <c r="I23" s="10">
        <f t="shared" si="6"/>
        <v>406124</v>
      </c>
      <c r="J23" s="10">
        <f t="shared" si="6"/>
        <v>109087</v>
      </c>
      <c r="K23" s="10">
        <f t="shared" si="6"/>
        <v>515211</v>
      </c>
      <c r="L23" s="10">
        <f t="shared" si="6"/>
        <v>4083177.7699999996</v>
      </c>
      <c r="M23" s="10">
        <f t="shared" si="6"/>
        <v>185</v>
      </c>
      <c r="N23" s="15">
        <f t="shared" si="1"/>
        <v>99.541547277936957</v>
      </c>
      <c r="O23" s="16">
        <f t="shared" si="2"/>
        <v>76.586133032862051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3">
        <v>1332107</v>
      </c>
      <c r="B24" s="13" t="s">
        <v>62</v>
      </c>
      <c r="C24" s="14">
        <v>514</v>
      </c>
      <c r="D24" s="14">
        <v>282</v>
      </c>
      <c r="E24" s="14">
        <v>282</v>
      </c>
      <c r="F24" s="14">
        <v>6993</v>
      </c>
      <c r="G24" s="14">
        <v>2712997.72</v>
      </c>
      <c r="H24" s="14">
        <v>86037.53</v>
      </c>
      <c r="I24" s="14">
        <v>47644</v>
      </c>
      <c r="J24" s="14">
        <v>41843.53</v>
      </c>
      <c r="K24" s="14">
        <f t="shared" si="0"/>
        <v>89487.53</v>
      </c>
      <c r="L24" s="14">
        <v>2709547.72</v>
      </c>
      <c r="M24" s="14">
        <v>220</v>
      </c>
      <c r="N24" s="15">
        <f t="shared" si="1"/>
        <v>100</v>
      </c>
      <c r="O24" s="16">
        <f t="shared" si="2"/>
        <v>104.00987801486166</v>
      </c>
      <c r="P24" s="14">
        <v>249</v>
      </c>
      <c r="Q24" s="14">
        <v>27</v>
      </c>
      <c r="R24" s="14">
        <v>0</v>
      </c>
      <c r="S24" s="14">
        <v>0</v>
      </c>
      <c r="T24" s="14">
        <v>1</v>
      </c>
      <c r="U24" s="14">
        <v>0</v>
      </c>
      <c r="V24" s="14">
        <v>0</v>
      </c>
      <c r="W24" s="14">
        <v>5</v>
      </c>
      <c r="X24" s="14">
        <v>0</v>
      </c>
      <c r="Y24" s="14">
        <v>0</v>
      </c>
      <c r="Z24" s="14">
        <v>0</v>
      </c>
      <c r="AA24" s="14">
        <v>63</v>
      </c>
      <c r="AB24" s="14">
        <v>63</v>
      </c>
      <c r="AC24" s="14">
        <v>36</v>
      </c>
    </row>
    <row r="25" spans="1:29" x14ac:dyDescent="0.25">
      <c r="A25" s="13"/>
      <c r="B25" s="13" t="s">
        <v>63</v>
      </c>
      <c r="C25" s="14">
        <v>2452</v>
      </c>
      <c r="D25" s="14">
        <v>2165</v>
      </c>
      <c r="E25" s="14">
        <v>2161</v>
      </c>
      <c r="F25" s="14">
        <v>103709</v>
      </c>
      <c r="G25" s="14">
        <v>1325599.3700000001</v>
      </c>
      <c r="H25" s="14">
        <v>1010275</v>
      </c>
      <c r="I25" s="14">
        <v>940933</v>
      </c>
      <c r="J25" s="14">
        <v>0</v>
      </c>
      <c r="K25" s="14">
        <f t="shared" si="0"/>
        <v>940933</v>
      </c>
      <c r="L25" s="14">
        <v>1394941.37</v>
      </c>
      <c r="M25" s="14">
        <v>219</v>
      </c>
      <c r="N25" s="15">
        <f t="shared" si="1"/>
        <v>99.815242494226325</v>
      </c>
      <c r="O25" s="16">
        <f t="shared" si="2"/>
        <v>93.136324268144804</v>
      </c>
      <c r="P25" s="14">
        <v>2078</v>
      </c>
      <c r="Q25" s="14">
        <v>39</v>
      </c>
      <c r="R25" s="14">
        <v>0</v>
      </c>
      <c r="S25" s="14">
        <v>0</v>
      </c>
      <c r="T25" s="14">
        <v>42</v>
      </c>
      <c r="U25" s="14">
        <v>0</v>
      </c>
      <c r="V25" s="14">
        <v>0</v>
      </c>
      <c r="W25" s="14">
        <v>1</v>
      </c>
      <c r="X25" s="14">
        <v>1</v>
      </c>
      <c r="Y25" s="14">
        <v>0</v>
      </c>
      <c r="Z25" s="14">
        <v>0</v>
      </c>
      <c r="AA25" s="14">
        <v>266</v>
      </c>
      <c r="AB25" s="14">
        <v>572</v>
      </c>
      <c r="AC25" s="14">
        <v>133</v>
      </c>
    </row>
    <row r="26" spans="1:29" x14ac:dyDescent="0.25">
      <c r="A26" s="13"/>
      <c r="B26" s="13" t="s">
        <v>64</v>
      </c>
      <c r="C26" s="14">
        <v>413</v>
      </c>
      <c r="D26" s="14">
        <v>339</v>
      </c>
      <c r="E26" s="14">
        <v>337</v>
      </c>
      <c r="F26" s="14">
        <v>27377</v>
      </c>
      <c r="G26" s="14">
        <v>249143.32</v>
      </c>
      <c r="H26" s="14">
        <v>392104.87</v>
      </c>
      <c r="I26" s="14">
        <v>342950</v>
      </c>
      <c r="J26" s="14">
        <v>923.87</v>
      </c>
      <c r="K26" s="14">
        <f t="shared" si="0"/>
        <v>343873.87</v>
      </c>
      <c r="L26" s="14">
        <v>297374.32</v>
      </c>
      <c r="M26" s="14">
        <v>65</v>
      </c>
      <c r="N26" s="15">
        <f t="shared" si="1"/>
        <v>99.410029498525077</v>
      </c>
      <c r="O26" s="16">
        <f t="shared" si="2"/>
        <v>87.699464176509721</v>
      </c>
      <c r="P26" s="14">
        <v>321</v>
      </c>
      <c r="Q26" s="14">
        <v>12</v>
      </c>
      <c r="R26" s="14">
        <v>0</v>
      </c>
      <c r="S26" s="14">
        <v>0</v>
      </c>
      <c r="T26" s="14">
        <v>4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99</v>
      </c>
      <c r="AB26" s="14">
        <v>55</v>
      </c>
      <c r="AC26" s="14">
        <v>68</v>
      </c>
    </row>
    <row r="27" spans="1:29" x14ac:dyDescent="0.25">
      <c r="A27" s="13"/>
      <c r="B27" s="13" t="s">
        <v>66</v>
      </c>
      <c r="C27" s="14">
        <v>61</v>
      </c>
      <c r="D27" s="14">
        <v>36</v>
      </c>
      <c r="E27" s="14">
        <v>36</v>
      </c>
      <c r="F27" s="14">
        <v>14264</v>
      </c>
      <c r="G27" s="14">
        <v>77148.679999999993</v>
      </c>
      <c r="H27" s="14">
        <v>194620</v>
      </c>
      <c r="I27" s="14">
        <v>96819</v>
      </c>
      <c r="J27" s="14">
        <v>0</v>
      </c>
      <c r="K27" s="14">
        <f t="shared" si="0"/>
        <v>96819</v>
      </c>
      <c r="L27" s="14">
        <v>174949.68</v>
      </c>
      <c r="M27" s="14">
        <v>17</v>
      </c>
      <c r="N27" s="15">
        <f t="shared" si="1"/>
        <v>100</v>
      </c>
      <c r="O27" s="16">
        <f t="shared" si="2"/>
        <v>49.747713492960642</v>
      </c>
      <c r="P27" s="14">
        <v>35</v>
      </c>
      <c r="Q27" s="14">
        <v>1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5</v>
      </c>
      <c r="AB27" s="14">
        <v>4</v>
      </c>
      <c r="AC27" s="14">
        <v>2</v>
      </c>
    </row>
    <row r="28" spans="1:29" x14ac:dyDescent="0.25">
      <c r="A28" s="11"/>
      <c r="B28" s="11"/>
      <c r="C28" s="10">
        <f>SUM(C24:C27)</f>
        <v>3440</v>
      </c>
      <c r="D28" s="10">
        <f t="shared" ref="D28:M28" si="7">SUM(D24:D27)</f>
        <v>2822</v>
      </c>
      <c r="E28" s="10">
        <f t="shared" si="7"/>
        <v>2816</v>
      </c>
      <c r="F28" s="10">
        <f t="shared" si="7"/>
        <v>152343</v>
      </c>
      <c r="G28" s="10">
        <f t="shared" si="7"/>
        <v>4364889.09</v>
      </c>
      <c r="H28" s="10">
        <f t="shared" si="7"/>
        <v>1683037.4</v>
      </c>
      <c r="I28" s="10">
        <f t="shared" si="7"/>
        <v>1428346</v>
      </c>
      <c r="J28" s="10">
        <f t="shared" si="7"/>
        <v>42767.4</v>
      </c>
      <c r="K28" s="10">
        <f t="shared" si="7"/>
        <v>1471113.4</v>
      </c>
      <c r="L28" s="10">
        <f t="shared" si="7"/>
        <v>4576813.09</v>
      </c>
      <c r="M28" s="10">
        <f t="shared" si="7"/>
        <v>521</v>
      </c>
      <c r="N28" s="15">
        <f t="shared" si="1"/>
        <v>99.787384833451455</v>
      </c>
      <c r="O28" s="16">
        <f t="shared" si="2"/>
        <v>87.408241789516978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3">
        <v>1332108</v>
      </c>
      <c r="B29" s="13" t="s">
        <v>62</v>
      </c>
      <c r="C29" s="14">
        <v>915</v>
      </c>
      <c r="D29" s="14">
        <v>903</v>
      </c>
      <c r="E29" s="14">
        <v>903</v>
      </c>
      <c r="F29" s="14">
        <v>22608</v>
      </c>
      <c r="G29" s="14">
        <v>4173001.86</v>
      </c>
      <c r="H29" s="14">
        <v>242413.99</v>
      </c>
      <c r="I29" s="14">
        <v>12620</v>
      </c>
      <c r="J29" s="14">
        <v>210609.99</v>
      </c>
      <c r="K29" s="14">
        <f t="shared" si="0"/>
        <v>223229.99</v>
      </c>
      <c r="L29" s="14">
        <v>4192185.86</v>
      </c>
      <c r="M29" s="14">
        <v>9</v>
      </c>
      <c r="N29" s="15">
        <f t="shared" si="1"/>
        <v>100</v>
      </c>
      <c r="O29" s="16">
        <f t="shared" si="2"/>
        <v>92.086265318268147</v>
      </c>
      <c r="P29" s="14">
        <v>837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52</v>
      </c>
      <c r="X29" s="14">
        <v>0</v>
      </c>
      <c r="Y29" s="14">
        <v>0</v>
      </c>
      <c r="Z29" s="14">
        <v>14</v>
      </c>
      <c r="AA29" s="14">
        <v>21</v>
      </c>
      <c r="AB29" s="14">
        <v>69</v>
      </c>
      <c r="AC29" s="14">
        <v>1</v>
      </c>
    </row>
    <row r="30" spans="1:29" x14ac:dyDescent="0.25">
      <c r="A30" s="13"/>
      <c r="B30" s="13" t="s">
        <v>63</v>
      </c>
      <c r="C30" s="14">
        <v>1195</v>
      </c>
      <c r="D30" s="14">
        <v>1003</v>
      </c>
      <c r="E30" s="14">
        <v>1002</v>
      </c>
      <c r="F30" s="14">
        <v>26827</v>
      </c>
      <c r="G30" s="14">
        <v>1292572.5</v>
      </c>
      <c r="H30" s="14">
        <v>315035</v>
      </c>
      <c r="I30" s="14">
        <v>222795</v>
      </c>
      <c r="J30" s="14">
        <v>0</v>
      </c>
      <c r="K30" s="14">
        <f t="shared" si="0"/>
        <v>222795</v>
      </c>
      <c r="L30" s="14">
        <v>1384812.5</v>
      </c>
      <c r="M30" s="14">
        <v>141</v>
      </c>
      <c r="N30" s="15">
        <f t="shared" si="1"/>
        <v>99.900299102691932</v>
      </c>
      <c r="O30" s="16">
        <f t="shared" si="2"/>
        <v>70.720713571507929</v>
      </c>
      <c r="P30" s="14">
        <v>978</v>
      </c>
      <c r="Q30" s="14">
        <v>17</v>
      </c>
      <c r="R30" s="14">
        <v>0</v>
      </c>
      <c r="S30" s="14">
        <v>1</v>
      </c>
      <c r="T30" s="14">
        <v>0</v>
      </c>
      <c r="U30" s="14">
        <v>0</v>
      </c>
      <c r="V30" s="14">
        <v>0</v>
      </c>
      <c r="W30" s="14">
        <v>6</v>
      </c>
      <c r="X30" s="14">
        <v>0</v>
      </c>
      <c r="Y30" s="14">
        <v>0</v>
      </c>
      <c r="Z30" s="14">
        <v>0</v>
      </c>
      <c r="AA30" s="14">
        <v>133</v>
      </c>
      <c r="AB30" s="14">
        <v>269</v>
      </c>
      <c r="AC30" s="14">
        <v>36</v>
      </c>
    </row>
    <row r="31" spans="1:29" x14ac:dyDescent="0.25">
      <c r="A31" s="13"/>
      <c r="B31" s="13" t="s">
        <v>64</v>
      </c>
      <c r="C31" s="14">
        <v>99</v>
      </c>
      <c r="D31" s="14">
        <v>77</v>
      </c>
      <c r="E31" s="14">
        <v>77</v>
      </c>
      <c r="F31" s="14">
        <v>9948</v>
      </c>
      <c r="G31" s="14">
        <v>103819.38</v>
      </c>
      <c r="H31" s="14">
        <v>128673</v>
      </c>
      <c r="I31" s="14">
        <v>76474</v>
      </c>
      <c r="J31" s="14">
        <v>0</v>
      </c>
      <c r="K31" s="14">
        <f t="shared" si="0"/>
        <v>76474</v>
      </c>
      <c r="L31" s="14">
        <v>156018.38</v>
      </c>
      <c r="M31" s="14">
        <v>18</v>
      </c>
      <c r="N31" s="15">
        <f t="shared" si="1"/>
        <v>100</v>
      </c>
      <c r="O31" s="16">
        <f t="shared" si="2"/>
        <v>59.43282584535995</v>
      </c>
      <c r="P31" s="14">
        <v>75</v>
      </c>
      <c r="Q31" s="14">
        <v>2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18</v>
      </c>
      <c r="AB31" s="14">
        <v>16</v>
      </c>
      <c r="AC31" s="14">
        <v>8</v>
      </c>
    </row>
    <row r="32" spans="1:29" x14ac:dyDescent="0.25">
      <c r="A32" s="13"/>
      <c r="B32" s="13" t="s">
        <v>66</v>
      </c>
      <c r="C32" s="14">
        <v>66</v>
      </c>
      <c r="D32" s="14">
        <v>44</v>
      </c>
      <c r="E32" s="14">
        <v>44</v>
      </c>
      <c r="F32" s="14">
        <v>9396</v>
      </c>
      <c r="G32" s="14">
        <v>462148.64</v>
      </c>
      <c r="H32" s="14">
        <v>130504</v>
      </c>
      <c r="I32" s="14">
        <v>74020</v>
      </c>
      <c r="J32" s="14">
        <v>0</v>
      </c>
      <c r="K32" s="14">
        <f t="shared" si="0"/>
        <v>74020</v>
      </c>
      <c r="L32" s="14">
        <v>518632.64</v>
      </c>
      <c r="M32" s="14">
        <v>14</v>
      </c>
      <c r="N32" s="15">
        <f t="shared" si="1"/>
        <v>100</v>
      </c>
      <c r="O32" s="16">
        <f t="shared" si="2"/>
        <v>56.718568013240976</v>
      </c>
      <c r="P32" s="14">
        <v>42</v>
      </c>
      <c r="Q32" s="14">
        <v>1</v>
      </c>
      <c r="R32" s="14">
        <v>0</v>
      </c>
      <c r="S32" s="14">
        <v>0</v>
      </c>
      <c r="T32" s="14">
        <v>1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10</v>
      </c>
      <c r="AB32" s="14">
        <v>13</v>
      </c>
      <c r="AC32" s="14">
        <v>4</v>
      </c>
    </row>
    <row r="33" spans="1:29" x14ac:dyDescent="0.25">
      <c r="A33" s="11"/>
      <c r="B33" s="11"/>
      <c r="C33" s="10">
        <f>SUM(C29:C32)</f>
        <v>2275</v>
      </c>
      <c r="D33" s="10">
        <f t="shared" ref="D33:M33" si="8">SUM(D29:D32)</f>
        <v>2027</v>
      </c>
      <c r="E33" s="10">
        <f t="shared" si="8"/>
        <v>2026</v>
      </c>
      <c r="F33" s="10">
        <f t="shared" si="8"/>
        <v>68779</v>
      </c>
      <c r="G33" s="10">
        <f t="shared" si="8"/>
        <v>6031542.379999999</v>
      </c>
      <c r="H33" s="10">
        <f t="shared" si="8"/>
        <v>816625.99</v>
      </c>
      <c r="I33" s="10">
        <f t="shared" si="8"/>
        <v>385909</v>
      </c>
      <c r="J33" s="10">
        <f t="shared" si="8"/>
        <v>210609.99</v>
      </c>
      <c r="K33" s="10">
        <f t="shared" si="8"/>
        <v>596518.99</v>
      </c>
      <c r="L33" s="10">
        <f t="shared" si="8"/>
        <v>6251649.379999999</v>
      </c>
      <c r="M33" s="10">
        <f t="shared" si="8"/>
        <v>182</v>
      </c>
      <c r="N33" s="15">
        <f t="shared" si="1"/>
        <v>99.95066600888012</v>
      </c>
      <c r="O33" s="16">
        <f t="shared" si="2"/>
        <v>73.046779958595238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3">
        <v>1332109</v>
      </c>
      <c r="B34" s="13" t="s">
        <v>62</v>
      </c>
      <c r="C34" s="14">
        <v>684</v>
      </c>
      <c r="D34" s="14">
        <v>620</v>
      </c>
      <c r="E34" s="14">
        <v>620</v>
      </c>
      <c r="F34" s="14">
        <v>19646</v>
      </c>
      <c r="G34" s="14">
        <v>5653785.4199999999</v>
      </c>
      <c r="H34" s="14">
        <v>224070.24</v>
      </c>
      <c r="I34" s="14">
        <v>10189</v>
      </c>
      <c r="J34" s="14">
        <v>151708.24</v>
      </c>
      <c r="K34" s="14">
        <f t="shared" si="0"/>
        <v>161897.24</v>
      </c>
      <c r="L34" s="14">
        <v>5715958.4199999999</v>
      </c>
      <c r="M34" s="14">
        <v>54</v>
      </c>
      <c r="N34" s="15">
        <f t="shared" si="1"/>
        <v>100</v>
      </c>
      <c r="O34" s="16">
        <f t="shared" si="2"/>
        <v>72.252897127257953</v>
      </c>
      <c r="P34" s="14">
        <v>537</v>
      </c>
      <c r="Q34" s="14">
        <v>20</v>
      </c>
      <c r="R34" s="14">
        <v>0</v>
      </c>
      <c r="S34" s="14">
        <v>0</v>
      </c>
      <c r="T34" s="14">
        <v>3</v>
      </c>
      <c r="U34" s="14">
        <v>0</v>
      </c>
      <c r="V34" s="14">
        <v>0</v>
      </c>
      <c r="W34" s="14">
        <v>58</v>
      </c>
      <c r="X34" s="14">
        <v>2</v>
      </c>
      <c r="Y34" s="14">
        <v>0</v>
      </c>
      <c r="Z34" s="14">
        <v>0</v>
      </c>
      <c r="AA34" s="14">
        <v>69</v>
      </c>
      <c r="AB34" s="14">
        <v>94</v>
      </c>
      <c r="AC34" s="14">
        <v>46</v>
      </c>
    </row>
    <row r="35" spans="1:29" x14ac:dyDescent="0.25">
      <c r="A35" s="13"/>
      <c r="B35" s="13" t="s">
        <v>63</v>
      </c>
      <c r="C35" s="14">
        <v>1372</v>
      </c>
      <c r="D35" s="14">
        <v>1221</v>
      </c>
      <c r="E35" s="14">
        <v>1220</v>
      </c>
      <c r="F35" s="14">
        <v>48212</v>
      </c>
      <c r="G35" s="14">
        <v>1415912.44</v>
      </c>
      <c r="H35" s="14">
        <v>486571</v>
      </c>
      <c r="I35" s="14">
        <v>357748</v>
      </c>
      <c r="J35" s="14">
        <v>22</v>
      </c>
      <c r="K35" s="14">
        <f t="shared" si="0"/>
        <v>357770</v>
      </c>
      <c r="L35" s="14">
        <v>1544713.44</v>
      </c>
      <c r="M35" s="14">
        <v>121</v>
      </c>
      <c r="N35" s="15">
        <f t="shared" si="1"/>
        <v>99.918099918099927</v>
      </c>
      <c r="O35" s="16">
        <f t="shared" si="2"/>
        <v>73.528837518060058</v>
      </c>
      <c r="P35" s="14">
        <v>1161</v>
      </c>
      <c r="Q35" s="14">
        <v>12</v>
      </c>
      <c r="R35" s="14">
        <v>0</v>
      </c>
      <c r="S35" s="14">
        <v>37</v>
      </c>
      <c r="T35" s="14">
        <v>9</v>
      </c>
      <c r="U35" s="14">
        <v>0</v>
      </c>
      <c r="V35" s="14">
        <v>0</v>
      </c>
      <c r="W35" s="14">
        <v>1</v>
      </c>
      <c r="X35" s="14">
        <v>0</v>
      </c>
      <c r="Y35" s="14">
        <v>0</v>
      </c>
      <c r="Z35" s="14">
        <v>0</v>
      </c>
      <c r="AA35" s="14">
        <v>138</v>
      </c>
      <c r="AB35" s="14">
        <v>300</v>
      </c>
      <c r="AC35" s="14">
        <v>67</v>
      </c>
    </row>
    <row r="36" spans="1:29" x14ac:dyDescent="0.25">
      <c r="A36" s="13"/>
      <c r="B36" s="13" t="s">
        <v>64</v>
      </c>
      <c r="C36" s="14">
        <v>127</v>
      </c>
      <c r="D36" s="14">
        <v>100</v>
      </c>
      <c r="E36" s="14">
        <v>100</v>
      </c>
      <c r="F36" s="14">
        <v>7117</v>
      </c>
      <c r="G36" s="14">
        <v>118638.1</v>
      </c>
      <c r="H36" s="14">
        <v>120125</v>
      </c>
      <c r="I36" s="14">
        <v>46244</v>
      </c>
      <c r="J36" s="14">
        <v>0</v>
      </c>
      <c r="K36" s="14">
        <f t="shared" si="0"/>
        <v>46244</v>
      </c>
      <c r="L36" s="14">
        <v>192519.1</v>
      </c>
      <c r="M36" s="14">
        <v>22</v>
      </c>
      <c r="N36" s="15">
        <f t="shared" si="1"/>
        <v>100</v>
      </c>
      <c r="O36" s="16">
        <f t="shared" si="2"/>
        <v>38.496566077003116</v>
      </c>
      <c r="P36" s="14">
        <v>97</v>
      </c>
      <c r="Q36" s="14">
        <v>3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29</v>
      </c>
      <c r="AB36" s="14">
        <v>16</v>
      </c>
      <c r="AC36" s="14">
        <v>18</v>
      </c>
    </row>
    <row r="37" spans="1:29" x14ac:dyDescent="0.25">
      <c r="A37" s="13"/>
      <c r="B37" s="13" t="s">
        <v>66</v>
      </c>
      <c r="C37" s="14">
        <v>39</v>
      </c>
      <c r="D37" s="14">
        <v>25</v>
      </c>
      <c r="E37" s="14">
        <v>25</v>
      </c>
      <c r="F37" s="14">
        <v>4212</v>
      </c>
      <c r="G37" s="14">
        <v>45171.41</v>
      </c>
      <c r="H37" s="14">
        <v>70872</v>
      </c>
      <c r="I37" s="14">
        <v>12979</v>
      </c>
      <c r="J37" s="14">
        <v>0</v>
      </c>
      <c r="K37" s="14">
        <f t="shared" si="0"/>
        <v>12979</v>
      </c>
      <c r="L37" s="14">
        <v>103064.41</v>
      </c>
      <c r="M37" s="14">
        <v>8</v>
      </c>
      <c r="N37" s="15">
        <f t="shared" si="1"/>
        <v>100</v>
      </c>
      <c r="O37" s="16">
        <f t="shared" si="2"/>
        <v>18.313297211874929</v>
      </c>
      <c r="P37" s="14">
        <v>22</v>
      </c>
      <c r="Q37" s="14">
        <v>2</v>
      </c>
      <c r="R37" s="14">
        <v>0</v>
      </c>
      <c r="S37" s="14">
        <v>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8</v>
      </c>
      <c r="AB37" s="14">
        <v>2</v>
      </c>
      <c r="AC37" s="14">
        <v>4</v>
      </c>
    </row>
    <row r="38" spans="1:29" x14ac:dyDescent="0.25">
      <c r="A38" s="11"/>
      <c r="B38" s="11"/>
      <c r="C38" s="10">
        <f>SUM(C34:C37)</f>
        <v>2222</v>
      </c>
      <c r="D38" s="10">
        <f t="shared" ref="D38:M38" si="9">SUM(D34:D37)</f>
        <v>1966</v>
      </c>
      <c r="E38" s="10">
        <f t="shared" si="9"/>
        <v>1965</v>
      </c>
      <c r="F38" s="10">
        <f t="shared" si="9"/>
        <v>79187</v>
      </c>
      <c r="G38" s="10">
        <f t="shared" si="9"/>
        <v>7233507.3699999992</v>
      </c>
      <c r="H38" s="10">
        <f t="shared" si="9"/>
        <v>901638.24</v>
      </c>
      <c r="I38" s="10">
        <f t="shared" si="9"/>
        <v>427160</v>
      </c>
      <c r="J38" s="10">
        <f t="shared" si="9"/>
        <v>151730.23999999999</v>
      </c>
      <c r="K38" s="10">
        <f t="shared" si="9"/>
        <v>578890.23999999999</v>
      </c>
      <c r="L38" s="10">
        <f t="shared" si="9"/>
        <v>7556255.3699999992</v>
      </c>
      <c r="M38" s="10">
        <f t="shared" si="9"/>
        <v>205</v>
      </c>
      <c r="N38" s="15">
        <f t="shared" si="1"/>
        <v>99.94913530010173</v>
      </c>
      <c r="O38" s="16">
        <f t="shared" si="2"/>
        <v>64.204268887264575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3">
        <v>1332110</v>
      </c>
      <c r="B39" s="13" t="s">
        <v>62</v>
      </c>
      <c r="C39" s="14">
        <v>529</v>
      </c>
      <c r="D39" s="14">
        <v>498</v>
      </c>
      <c r="E39" s="14">
        <v>498</v>
      </c>
      <c r="F39" s="14">
        <v>16108</v>
      </c>
      <c r="G39" s="14">
        <v>6942530.4100000001</v>
      </c>
      <c r="H39" s="14">
        <v>190770.33</v>
      </c>
      <c r="I39" s="14">
        <v>32980</v>
      </c>
      <c r="J39" s="14">
        <v>127086.33</v>
      </c>
      <c r="K39" s="14">
        <f t="shared" si="0"/>
        <v>160066.33000000002</v>
      </c>
      <c r="L39" s="14">
        <v>6973234.4100000001</v>
      </c>
      <c r="M39" s="14">
        <v>5</v>
      </c>
      <c r="N39" s="15">
        <f t="shared" si="1"/>
        <v>100</v>
      </c>
      <c r="O39" s="16">
        <f t="shared" si="2"/>
        <v>83.905254029806429</v>
      </c>
      <c r="P39" s="14">
        <v>485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9</v>
      </c>
      <c r="X39" s="14">
        <v>0</v>
      </c>
      <c r="Y39" s="14">
        <v>0</v>
      </c>
      <c r="Z39" s="14">
        <v>4</v>
      </c>
      <c r="AA39" s="14">
        <v>30</v>
      </c>
      <c r="AB39" s="14">
        <v>65</v>
      </c>
      <c r="AC39" s="14">
        <v>15</v>
      </c>
    </row>
    <row r="40" spans="1:29" x14ac:dyDescent="0.25">
      <c r="A40" s="13"/>
      <c r="B40" s="13" t="s">
        <v>63</v>
      </c>
      <c r="C40" s="14">
        <v>1418</v>
      </c>
      <c r="D40" s="14">
        <v>1296</v>
      </c>
      <c r="E40" s="14">
        <v>1290</v>
      </c>
      <c r="F40" s="14">
        <v>62841</v>
      </c>
      <c r="G40" s="14">
        <v>1165520.55</v>
      </c>
      <c r="H40" s="14">
        <v>572052</v>
      </c>
      <c r="I40" s="14">
        <v>334288</v>
      </c>
      <c r="J40" s="14">
        <v>0</v>
      </c>
      <c r="K40" s="14">
        <f t="shared" si="0"/>
        <v>334288</v>
      </c>
      <c r="L40" s="14">
        <v>1403284.55</v>
      </c>
      <c r="M40" s="14">
        <v>97</v>
      </c>
      <c r="N40" s="15">
        <f t="shared" si="1"/>
        <v>99.537037037037038</v>
      </c>
      <c r="O40" s="16">
        <f t="shared" si="2"/>
        <v>58.436645619628976</v>
      </c>
      <c r="P40" s="14">
        <v>1208</v>
      </c>
      <c r="Q40" s="14">
        <v>11</v>
      </c>
      <c r="R40" s="14">
        <v>1</v>
      </c>
      <c r="S40" s="14">
        <v>33</v>
      </c>
      <c r="T40" s="14">
        <v>34</v>
      </c>
      <c r="U40" s="14">
        <v>0</v>
      </c>
      <c r="V40" s="14">
        <v>0</v>
      </c>
      <c r="W40" s="14">
        <v>1</v>
      </c>
      <c r="X40" s="14">
        <v>2</v>
      </c>
      <c r="Y40" s="14">
        <v>0</v>
      </c>
      <c r="Z40" s="14">
        <v>0</v>
      </c>
      <c r="AA40" s="14">
        <v>165</v>
      </c>
      <c r="AB40" s="14">
        <v>339</v>
      </c>
      <c r="AC40" s="14">
        <v>86</v>
      </c>
    </row>
    <row r="41" spans="1:29" x14ac:dyDescent="0.25">
      <c r="A41" s="13"/>
      <c r="B41" s="13" t="s">
        <v>64</v>
      </c>
      <c r="C41" s="14">
        <v>74</v>
      </c>
      <c r="D41" s="14">
        <v>71</v>
      </c>
      <c r="E41" s="14">
        <v>71</v>
      </c>
      <c r="F41" s="14">
        <v>8460</v>
      </c>
      <c r="G41" s="14">
        <v>58559.06</v>
      </c>
      <c r="H41" s="14">
        <v>113658</v>
      </c>
      <c r="I41" s="14">
        <v>86720</v>
      </c>
      <c r="J41" s="14">
        <v>0</v>
      </c>
      <c r="K41" s="14">
        <f t="shared" si="0"/>
        <v>86720</v>
      </c>
      <c r="L41" s="14">
        <v>85497.06</v>
      </c>
      <c r="M41" s="14">
        <v>3</v>
      </c>
      <c r="N41" s="15">
        <f t="shared" si="1"/>
        <v>100</v>
      </c>
      <c r="O41" s="16">
        <f t="shared" si="2"/>
        <v>76.299072656566196</v>
      </c>
      <c r="P41" s="14">
        <v>66</v>
      </c>
      <c r="Q41" s="14">
        <v>0</v>
      </c>
      <c r="R41" s="14">
        <v>0</v>
      </c>
      <c r="S41" s="14">
        <v>2</v>
      </c>
      <c r="T41" s="14">
        <v>3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21</v>
      </c>
      <c r="AB41" s="14">
        <v>18</v>
      </c>
      <c r="AC41" s="14">
        <v>15</v>
      </c>
    </row>
    <row r="42" spans="1:29" x14ac:dyDescent="0.25">
      <c r="A42" s="13"/>
      <c r="B42" s="13" t="s">
        <v>66</v>
      </c>
      <c r="C42" s="14">
        <v>37</v>
      </c>
      <c r="D42" s="14">
        <v>32</v>
      </c>
      <c r="E42" s="14">
        <v>32</v>
      </c>
      <c r="F42" s="14">
        <v>6675</v>
      </c>
      <c r="G42" s="14">
        <v>126570.29</v>
      </c>
      <c r="H42" s="14">
        <v>85427</v>
      </c>
      <c r="I42" s="14">
        <v>23516</v>
      </c>
      <c r="J42" s="14">
        <v>0</v>
      </c>
      <c r="K42" s="14">
        <f t="shared" si="0"/>
        <v>23516</v>
      </c>
      <c r="L42" s="14">
        <v>188481.29</v>
      </c>
      <c r="M42" s="14">
        <v>3</v>
      </c>
      <c r="N42" s="15">
        <f t="shared" si="1"/>
        <v>100</v>
      </c>
      <c r="O42" s="16">
        <f t="shared" si="2"/>
        <v>27.527596661477048</v>
      </c>
      <c r="P42" s="14">
        <v>31</v>
      </c>
      <c r="Q42" s="14">
        <v>1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16</v>
      </c>
      <c r="AB42" s="14">
        <v>7</v>
      </c>
      <c r="AC42" s="14">
        <v>7</v>
      </c>
    </row>
    <row r="43" spans="1:29" x14ac:dyDescent="0.25">
      <c r="A43" s="11"/>
      <c r="B43" s="11"/>
      <c r="C43" s="10">
        <f>SUM(C39:C42)</f>
        <v>2058</v>
      </c>
      <c r="D43" s="10">
        <f t="shared" ref="D43:M43" si="10">SUM(D39:D42)</f>
        <v>1897</v>
      </c>
      <c r="E43" s="10">
        <f t="shared" si="10"/>
        <v>1891</v>
      </c>
      <c r="F43" s="10">
        <f t="shared" si="10"/>
        <v>94084</v>
      </c>
      <c r="G43" s="10">
        <f t="shared" si="10"/>
        <v>8293180.3099999996</v>
      </c>
      <c r="H43" s="10">
        <f t="shared" si="10"/>
        <v>961907.33</v>
      </c>
      <c r="I43" s="10">
        <f t="shared" si="10"/>
        <v>477504</v>
      </c>
      <c r="J43" s="10">
        <f t="shared" si="10"/>
        <v>127086.33</v>
      </c>
      <c r="K43" s="10">
        <f t="shared" si="10"/>
        <v>604590.33000000007</v>
      </c>
      <c r="L43" s="10">
        <f t="shared" si="10"/>
        <v>8650497.3099999987</v>
      </c>
      <c r="M43" s="10">
        <f t="shared" si="10"/>
        <v>108</v>
      </c>
      <c r="N43" s="15">
        <f t="shared" si="1"/>
        <v>99.683711122825514</v>
      </c>
      <c r="O43" s="16">
        <f t="shared" si="2"/>
        <v>62.853282342697206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3">
        <v>1332111</v>
      </c>
      <c r="B44" s="13" t="s">
        <v>62</v>
      </c>
      <c r="C44" s="14">
        <v>384</v>
      </c>
      <c r="D44" s="14">
        <v>353</v>
      </c>
      <c r="E44" s="14">
        <v>353</v>
      </c>
      <c r="F44" s="14">
        <v>8220</v>
      </c>
      <c r="G44" s="14">
        <v>2000031.24</v>
      </c>
      <c r="H44" s="14">
        <v>97432.71</v>
      </c>
      <c r="I44" s="14">
        <v>16435</v>
      </c>
      <c r="J44" s="14">
        <v>61421.33</v>
      </c>
      <c r="K44" s="14">
        <f t="shared" si="0"/>
        <v>77856.33</v>
      </c>
      <c r="L44" s="14">
        <v>2019607.62</v>
      </c>
      <c r="M44" s="14">
        <v>16</v>
      </c>
      <c r="N44" s="15">
        <f t="shared" si="1"/>
        <v>100</v>
      </c>
      <c r="O44" s="16">
        <f t="shared" si="2"/>
        <v>79.907794825782844</v>
      </c>
      <c r="P44" s="14">
        <v>311</v>
      </c>
      <c r="Q44" s="14">
        <v>4</v>
      </c>
      <c r="R44" s="14">
        <v>0</v>
      </c>
      <c r="S44" s="14">
        <v>0</v>
      </c>
      <c r="T44" s="14">
        <v>2</v>
      </c>
      <c r="U44" s="14">
        <v>0</v>
      </c>
      <c r="V44" s="14">
        <v>0</v>
      </c>
      <c r="W44" s="14">
        <v>26</v>
      </c>
      <c r="X44" s="14">
        <v>0</v>
      </c>
      <c r="Y44" s="14">
        <v>0</v>
      </c>
      <c r="Z44" s="14">
        <v>10</v>
      </c>
      <c r="AA44" s="14">
        <v>77</v>
      </c>
      <c r="AB44" s="14">
        <v>52</v>
      </c>
      <c r="AC44" s="14">
        <v>55</v>
      </c>
    </row>
    <row r="45" spans="1:29" x14ac:dyDescent="0.25">
      <c r="A45" s="13"/>
      <c r="B45" s="13" t="s">
        <v>63</v>
      </c>
      <c r="C45" s="14">
        <v>1393</v>
      </c>
      <c r="D45" s="14">
        <v>1263</v>
      </c>
      <c r="E45" s="14">
        <v>1259</v>
      </c>
      <c r="F45" s="14">
        <v>53223</v>
      </c>
      <c r="G45" s="14">
        <v>789134.95</v>
      </c>
      <c r="H45" s="14">
        <v>571744</v>
      </c>
      <c r="I45" s="14">
        <v>386302</v>
      </c>
      <c r="J45" s="14">
        <v>2150</v>
      </c>
      <c r="K45" s="14">
        <f t="shared" si="0"/>
        <v>388452</v>
      </c>
      <c r="L45" s="14">
        <v>972426.95</v>
      </c>
      <c r="M45" s="14">
        <v>113</v>
      </c>
      <c r="N45" s="15">
        <f t="shared" si="1"/>
        <v>99.683293745051458</v>
      </c>
      <c r="O45" s="16">
        <f t="shared" si="2"/>
        <v>67.941596238876144</v>
      </c>
      <c r="P45" s="14">
        <v>1248</v>
      </c>
      <c r="Q45" s="14">
        <v>4</v>
      </c>
      <c r="R45" s="14">
        <v>0</v>
      </c>
      <c r="S45" s="14">
        <v>0</v>
      </c>
      <c r="T45" s="14">
        <v>5</v>
      </c>
      <c r="U45" s="14">
        <v>0</v>
      </c>
      <c r="V45" s="14">
        <v>0</v>
      </c>
      <c r="W45" s="14">
        <v>2</v>
      </c>
      <c r="X45" s="14">
        <v>0</v>
      </c>
      <c r="Y45" s="14">
        <v>0</v>
      </c>
      <c r="Z45" s="14">
        <v>0</v>
      </c>
      <c r="AA45" s="14">
        <v>205</v>
      </c>
      <c r="AB45" s="14">
        <v>220</v>
      </c>
      <c r="AC45" s="14">
        <v>110</v>
      </c>
    </row>
    <row r="46" spans="1:29" x14ac:dyDescent="0.25">
      <c r="A46" s="13"/>
      <c r="B46" s="13" t="s">
        <v>64</v>
      </c>
      <c r="C46" s="14">
        <v>353</v>
      </c>
      <c r="D46" s="14">
        <v>308</v>
      </c>
      <c r="E46" s="14">
        <v>308</v>
      </c>
      <c r="F46" s="14">
        <v>17855</v>
      </c>
      <c r="G46" s="14">
        <v>117069.16</v>
      </c>
      <c r="H46" s="14">
        <v>282461</v>
      </c>
      <c r="I46" s="14">
        <v>204556</v>
      </c>
      <c r="J46" s="14">
        <v>0</v>
      </c>
      <c r="K46" s="14">
        <f t="shared" si="0"/>
        <v>204556</v>
      </c>
      <c r="L46" s="14">
        <v>194974.16</v>
      </c>
      <c r="M46" s="14">
        <v>40</v>
      </c>
      <c r="N46" s="15">
        <f t="shared" si="1"/>
        <v>100</v>
      </c>
      <c r="O46" s="16">
        <f t="shared" si="2"/>
        <v>72.419201234860736</v>
      </c>
      <c r="P46" s="14">
        <v>306</v>
      </c>
      <c r="Q46" s="14">
        <v>1</v>
      </c>
      <c r="R46" s="14">
        <v>0</v>
      </c>
      <c r="S46" s="14">
        <v>0</v>
      </c>
      <c r="T46" s="14">
        <v>1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88</v>
      </c>
      <c r="AB46" s="14">
        <v>38</v>
      </c>
      <c r="AC46" s="14">
        <v>63</v>
      </c>
    </row>
    <row r="47" spans="1:29" x14ac:dyDescent="0.25">
      <c r="A47" s="13"/>
      <c r="B47" s="13" t="s">
        <v>66</v>
      </c>
      <c r="C47" s="14">
        <v>164</v>
      </c>
      <c r="D47" s="14">
        <v>115</v>
      </c>
      <c r="E47" s="14">
        <v>115</v>
      </c>
      <c r="F47" s="14">
        <v>24777</v>
      </c>
      <c r="G47" s="14">
        <v>-1782700.14</v>
      </c>
      <c r="H47" s="14">
        <v>350523.7</v>
      </c>
      <c r="I47" s="14">
        <v>92896</v>
      </c>
      <c r="J47" s="14">
        <v>72991.7</v>
      </c>
      <c r="K47" s="14">
        <f t="shared" si="0"/>
        <v>165887.70000000001</v>
      </c>
      <c r="L47" s="14">
        <v>-1598064.14</v>
      </c>
      <c r="M47" s="14">
        <v>41</v>
      </c>
      <c r="N47" s="15">
        <f t="shared" si="1"/>
        <v>100</v>
      </c>
      <c r="O47" s="16">
        <f t="shared" si="2"/>
        <v>47.325672985877986</v>
      </c>
      <c r="P47" s="14">
        <v>109</v>
      </c>
      <c r="Q47" s="14">
        <v>5</v>
      </c>
      <c r="R47" s="14">
        <v>0</v>
      </c>
      <c r="S47" s="14">
        <v>0</v>
      </c>
      <c r="T47" s="14">
        <v>1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35</v>
      </c>
      <c r="AB47" s="14">
        <v>9</v>
      </c>
      <c r="AC47" s="14">
        <v>21</v>
      </c>
    </row>
    <row r="48" spans="1:29" s="9" customFormat="1" x14ac:dyDescent="0.25">
      <c r="A48" s="10"/>
      <c r="B48" s="10"/>
      <c r="C48" s="10">
        <f>SUM(C44:C47)</f>
        <v>2294</v>
      </c>
      <c r="D48" s="10">
        <f t="shared" ref="D48:Q48" si="11">SUM(D44:D47)</f>
        <v>2039</v>
      </c>
      <c r="E48" s="10">
        <f t="shared" si="11"/>
        <v>2035</v>
      </c>
      <c r="F48" s="10">
        <f t="shared" si="11"/>
        <v>104075</v>
      </c>
      <c r="G48" s="10">
        <f t="shared" si="11"/>
        <v>1123535.2100000002</v>
      </c>
      <c r="H48" s="10">
        <f t="shared" si="11"/>
        <v>1302161.4099999999</v>
      </c>
      <c r="I48" s="10">
        <f t="shared" si="11"/>
        <v>700189</v>
      </c>
      <c r="J48" s="10">
        <f t="shared" si="11"/>
        <v>136563.03</v>
      </c>
      <c r="K48" s="10">
        <f t="shared" si="11"/>
        <v>836752.03</v>
      </c>
      <c r="L48" s="10">
        <f t="shared" si="11"/>
        <v>1588944.5900000005</v>
      </c>
      <c r="M48" s="10">
        <f t="shared" si="11"/>
        <v>210</v>
      </c>
      <c r="N48" s="10">
        <f t="shared" si="11"/>
        <v>399.68329374505146</v>
      </c>
      <c r="O48" s="10">
        <f t="shared" si="11"/>
        <v>267.59426528539768</v>
      </c>
      <c r="P48" s="10">
        <f t="shared" si="11"/>
        <v>1974</v>
      </c>
      <c r="Q48" s="10">
        <f t="shared" si="11"/>
        <v>14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</sheetData>
  <mergeCells count="2">
    <mergeCell ref="A1:L1"/>
    <mergeCell ref="A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created xsi:type="dcterms:W3CDTF">2023-07-25T11:20:59Z</dcterms:created>
  <dcterms:modified xsi:type="dcterms:W3CDTF">2023-07-25T11:39:44Z</dcterms:modified>
</cp:coreProperties>
</file>