
<file path=[Content_Types].xml><?xml version="1.0" encoding="utf-8"?>
<Types xmlns="http://schemas.openxmlformats.org/package/2006/content-types">
  <Default Extension="wmf" ContentType="image/x-wmf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tabRatio="705" firstSheet="3" activeTab="3"/>
  </bookViews>
  <sheets>
    <sheet name="CH.NAGARA" sheetId="1" state="hidden" r:id="rId1"/>
    <sheet name="collection" sheetId="2" state="hidden" r:id="rId2"/>
    <sheet name="clctn" sheetId="3" state="hidden" r:id="rId3"/>
    <sheet name="hsd" sheetId="32" r:id="rId4"/>
    <sheet name="LT-3." sheetId="4" state="hidden" r:id="rId5"/>
    <sheet name="LT-5" sheetId="5" state="hidden" r:id="rId6"/>
    <sheet name="LT-5." sheetId="25" state="hidden" r:id="rId7"/>
    <sheet name="LT6 SL" sheetId="7" state="hidden" r:id="rId8"/>
    <sheet name="2018 iNFOSIS" sheetId="17" state="hidden" r:id="rId9"/>
    <sheet name="2018 BCITS" sheetId="13" state="hidden" r:id="rId10"/>
    <sheet name="LT-2 CLTN" sheetId="8" state="hidden" r:id="rId11"/>
    <sheet name="LT6 WS CLCTN" sheetId="14" state="hidden" r:id="rId12"/>
    <sheet name="LT6 SL CLCTN" sheetId="15" state="hidden" r:id="rId13"/>
    <sheet name="LT6 WS" sheetId="6" state="hidden" r:id="rId14"/>
    <sheet name="LT-5 CLCTN" sheetId="10" state="hidden" r:id="rId15"/>
    <sheet name="LT-6 WS CLCTN" sheetId="11" state="hidden" r:id="rId16"/>
    <sheet name="LT-6 SL CLCTN" sheetId="12" state="hidden" r:id="rId17"/>
    <sheet name="LT-2 (2)" sheetId="24" state="hidden" r:id="rId18"/>
    <sheet name="Demand" sheetId="37" state="hidden" r:id="rId19"/>
    <sheet name="CH.NAGARA. (2)" sheetId="39" state="hidden" r:id="rId20"/>
  </sheets>
  <definedNames>
    <definedName name="_xlnm._FilterDatabase" localSheetId="0" hidden="1">CH.NAGARA!$B$3:$T$55</definedName>
    <definedName name="_xlnm._FilterDatabase" localSheetId="19" hidden="1">'CH.NAGARA. (2)'!$B$3:$T$40</definedName>
    <definedName name="_xlnm.Print_Area" localSheetId="9">'2018 BCITS'!$B$2:$H$15</definedName>
    <definedName name="_xlnm.Print_Area" localSheetId="8">'2018 iNFOSIS'!$B$2:$F$94</definedName>
    <definedName name="_xlnm.Print_Area" localSheetId="0">CH.NAGARA!$B$2:$J$55</definedName>
    <definedName name="_xlnm.Print_Area" localSheetId="19">'CH.NAGARA. (2)'!$B$2:$J$40</definedName>
    <definedName name="_xlnm.Print_Area" localSheetId="3">hsd!#REF!</definedName>
    <definedName name="_xlnm.Print_Area" localSheetId="17">'LT-2 (2)'!$B$2:$L$122</definedName>
    <definedName name="_xlnm.Print_Area" localSheetId="4">'LT-3.'!$B$2:$I$3</definedName>
    <definedName name="_xlnm.Print_Area" localSheetId="6">'LT-5.'!$B$2:$I$9</definedName>
    <definedName name="_xlnm.Print_Area" localSheetId="7">'LT6 SL'!$B$2:$L$4</definedName>
    <definedName name="_xlnm.Print_Area" localSheetId="12">'LT6 SL CLCTN'!$B$2:$M$16</definedName>
    <definedName name="_xlnm.Print_Area" localSheetId="13">'LT6 WS'!$B$2:$M$5</definedName>
    <definedName name="_xlnm.Print_Area" localSheetId="11">'LT6 WS CLCTN'!$B$2:$M$18</definedName>
    <definedName name="_xlnm.Print_Titles" localSheetId="8">'2018 iNFOSIS'!$2:$2</definedName>
    <definedName name="_xlnm.Print_Titles" localSheetId="0">CH.NAGARA!$3:$3</definedName>
    <definedName name="_xlnm.Print_Titles" localSheetId="19">'CH.NAGARA. (2)'!$3:$3</definedName>
    <definedName name="_xlnm.Print_Titles" localSheetId="17">'LT-2 (2)'!$3:$3</definedName>
  </definedNames>
  <calcPr calcId="144525"/>
</workbook>
</file>

<file path=xl/sharedStrings.xml><?xml version="1.0" encoding="utf-8"?>
<sst xmlns="http://schemas.openxmlformats.org/spreadsheetml/2006/main" count="2861" uniqueCount="803">
  <si>
    <t>Ch-nagara SUB DVN</t>
  </si>
  <si>
    <t>08-2020</t>
  </si>
  <si>
    <t>SL.No</t>
  </si>
  <si>
    <t>Sub Division</t>
  </si>
  <si>
    <t>Year</t>
  </si>
  <si>
    <t>RRNO</t>
  </si>
  <si>
    <t>Reason</t>
  </si>
  <si>
    <t>AMOUNT</t>
  </si>
  <si>
    <t>Status</t>
  </si>
  <si>
    <t>Live</t>
  </si>
  <si>
    <t>Remarks</t>
  </si>
  <si>
    <t>LT-2</t>
  </si>
  <si>
    <t>Ch=Nagara</t>
  </si>
  <si>
    <t>2017 Infosis</t>
  </si>
  <si>
    <t>C2523</t>
  </si>
  <si>
    <t>MNR</t>
  </si>
  <si>
    <t>CMZ46A</t>
  </si>
  <si>
    <t>CHRKL4366</t>
  </si>
  <si>
    <t>2018 Infosis</t>
  </si>
  <si>
    <t>Chnl6440</t>
  </si>
  <si>
    <t>CM104</t>
  </si>
  <si>
    <t>Sub total</t>
  </si>
  <si>
    <t>C262</t>
  </si>
  <si>
    <t>Idle</t>
  </si>
  <si>
    <t>CM254</t>
  </si>
  <si>
    <t>C5369</t>
  </si>
  <si>
    <t>C10758</t>
  </si>
  <si>
    <t>C9415</t>
  </si>
  <si>
    <t>2018 BCITS</t>
  </si>
  <si>
    <t>BD42</t>
  </si>
  <si>
    <t>Diss</t>
  </si>
  <si>
    <t>KH59</t>
  </si>
  <si>
    <t>BD383</t>
  </si>
  <si>
    <t>C5407</t>
  </si>
  <si>
    <t>KHH50</t>
  </si>
  <si>
    <t>LD</t>
  </si>
  <si>
    <t>KGL113</t>
  </si>
  <si>
    <t>SGL2</t>
  </si>
  <si>
    <t>SGL22</t>
  </si>
  <si>
    <t>AEH1080</t>
  </si>
  <si>
    <t>C6904</t>
  </si>
  <si>
    <t>C11281</t>
  </si>
  <si>
    <t>C11300</t>
  </si>
  <si>
    <t>C1638</t>
  </si>
  <si>
    <t>CBJ7286</t>
  </si>
  <si>
    <t>R579</t>
  </si>
  <si>
    <t>KGL61</t>
  </si>
  <si>
    <t>M167</t>
  </si>
  <si>
    <t>ML170</t>
  </si>
  <si>
    <t>SGL36</t>
  </si>
  <si>
    <t>CHRKL14287</t>
  </si>
  <si>
    <t>KDV27</t>
  </si>
  <si>
    <t>KM244</t>
  </si>
  <si>
    <t>BTL20</t>
  </si>
  <si>
    <t>Grand total</t>
  </si>
  <si>
    <t>LT-3</t>
  </si>
  <si>
    <t>C6282</t>
  </si>
  <si>
    <t>LT-5</t>
  </si>
  <si>
    <t>CHNPI63</t>
  </si>
  <si>
    <t>Collected</t>
  </si>
  <si>
    <t>PD</t>
  </si>
  <si>
    <t>Total</t>
  </si>
  <si>
    <t>NAME</t>
  </si>
  <si>
    <t>RT No. Date</t>
  </si>
  <si>
    <t>LT 2</t>
  </si>
  <si>
    <t xml:space="preserve">DATE </t>
  </si>
  <si>
    <t>AGL188</t>
  </si>
  <si>
    <t>CHIKKAHANUMAIAH</t>
  </si>
  <si>
    <t>31.07.2017</t>
  </si>
  <si>
    <t>AL38</t>
  </si>
  <si>
    <t>ASKUNNEGOWDA</t>
  </si>
  <si>
    <t>27.09.2017</t>
  </si>
  <si>
    <t>ARL30</t>
  </si>
  <si>
    <t>MALLIKARJUNAPPA</t>
  </si>
  <si>
    <t>23.05.2017</t>
  </si>
  <si>
    <t>B1L338</t>
  </si>
  <si>
    <t>president</t>
  </si>
  <si>
    <t>21.08.2017</t>
  </si>
  <si>
    <t>B481</t>
  </si>
  <si>
    <t>MARIKALASHETTY</t>
  </si>
  <si>
    <t>20.07.2017</t>
  </si>
  <si>
    <t>BHL125</t>
  </si>
  <si>
    <t>SHIVAPPA</t>
  </si>
  <si>
    <t>22.07.2017</t>
  </si>
  <si>
    <t>BKL81</t>
  </si>
  <si>
    <t>MAHADEVAMMA</t>
  </si>
  <si>
    <t>21.09.2017</t>
  </si>
  <si>
    <t>BVL159</t>
  </si>
  <si>
    <t>BS CHANDRAPPA</t>
  </si>
  <si>
    <t>14.09.2017</t>
  </si>
  <si>
    <t>C118</t>
  </si>
  <si>
    <t>VANAKARANAIKA</t>
  </si>
  <si>
    <t>15.06.2017</t>
  </si>
  <si>
    <t>C129</t>
  </si>
  <si>
    <t>HONAKARAIA</t>
  </si>
  <si>
    <t>30.04.2017</t>
  </si>
  <si>
    <t>C15</t>
  </si>
  <si>
    <t>JAYARAJU</t>
  </si>
  <si>
    <t>20.09.2017</t>
  </si>
  <si>
    <t>C167</t>
  </si>
  <si>
    <t>SIDDAMMA</t>
  </si>
  <si>
    <t>C196</t>
  </si>
  <si>
    <t>NAGANAIKA</t>
  </si>
  <si>
    <t>28.04.2017</t>
  </si>
  <si>
    <t>C63</t>
  </si>
  <si>
    <t>MRAMAKRISHNAIAH</t>
  </si>
  <si>
    <t>10.05.2017</t>
  </si>
  <si>
    <t>C91</t>
  </si>
  <si>
    <t>SGOPALA KRISHNA</t>
  </si>
  <si>
    <t>CVL36</t>
  </si>
  <si>
    <t>MARINANJAPPA</t>
  </si>
  <si>
    <t>18.05.2017/29.06.2017</t>
  </si>
  <si>
    <t>13991/17804</t>
  </si>
  <si>
    <t>GBL213</t>
  </si>
  <si>
    <t>GURUSWAMI</t>
  </si>
  <si>
    <t>31.05.2017</t>
  </si>
  <si>
    <t>GBL5127</t>
  </si>
  <si>
    <t>NAGASHETTY</t>
  </si>
  <si>
    <t>GBL5128</t>
  </si>
  <si>
    <t>NAGARAJU</t>
  </si>
  <si>
    <t>GBL5180</t>
  </si>
  <si>
    <t>MAHADEVEGOWDA</t>
  </si>
  <si>
    <t>24.05.2017</t>
  </si>
  <si>
    <t>GBL5250</t>
  </si>
  <si>
    <t>KRISHNASHETTY</t>
  </si>
  <si>
    <t>GBL5316</t>
  </si>
  <si>
    <t>T VISHWANATHAN</t>
  </si>
  <si>
    <t>08.08.2017</t>
  </si>
  <si>
    <t>GBL5358</t>
  </si>
  <si>
    <t>SIDDEGOWDA</t>
  </si>
  <si>
    <t>16.05.2017</t>
  </si>
  <si>
    <t>GBL5656</t>
  </si>
  <si>
    <t>SIDDANAGASHETTY</t>
  </si>
  <si>
    <t>21.04.2017</t>
  </si>
  <si>
    <t>GBL5712</t>
  </si>
  <si>
    <t>SHIVANAIKA</t>
  </si>
  <si>
    <t>19.06.2017</t>
  </si>
  <si>
    <t>GBL6250</t>
  </si>
  <si>
    <t>BASAVARAJAPPA</t>
  </si>
  <si>
    <t>19.06.2017/20.09.2017</t>
  </si>
  <si>
    <t>17645/12022</t>
  </si>
  <si>
    <t>GBL6299</t>
  </si>
  <si>
    <t>GURUSIDDASHETTY</t>
  </si>
  <si>
    <t>25.09.2017</t>
  </si>
  <si>
    <t>GBL7358</t>
  </si>
  <si>
    <t>NARAYANASHETTY</t>
  </si>
  <si>
    <t>GBL7449</t>
  </si>
  <si>
    <t>CHINNASWAMY</t>
  </si>
  <si>
    <t>19.05.2017</t>
  </si>
  <si>
    <t>GBL7464</t>
  </si>
  <si>
    <t>12.06.2017</t>
  </si>
  <si>
    <t>GBL8044</t>
  </si>
  <si>
    <t>MAHADEVE SHETTY</t>
  </si>
  <si>
    <t>23.09.2017</t>
  </si>
  <si>
    <t>GBL9250</t>
  </si>
  <si>
    <t>RAJASHEKARAPPA</t>
  </si>
  <si>
    <t>28.04/22.06/26.09/2017</t>
  </si>
  <si>
    <t>9752/18011/4960</t>
  </si>
  <si>
    <t>GBL9973</t>
  </si>
  <si>
    <t>NAGAMANI</t>
  </si>
  <si>
    <t>26.07.2017</t>
  </si>
  <si>
    <t>GKL5284</t>
  </si>
  <si>
    <t>MAHADEVAPPA</t>
  </si>
  <si>
    <t>29.07.2017</t>
  </si>
  <si>
    <t>GKL5534</t>
  </si>
  <si>
    <t>MAHADEVASHETTY</t>
  </si>
  <si>
    <t>GKL5543</t>
  </si>
  <si>
    <t>MALLESH</t>
  </si>
  <si>
    <t>07.04.2017/05.06.2017</t>
  </si>
  <si>
    <t>5402/13046</t>
  </si>
  <si>
    <t>GKL7310</t>
  </si>
  <si>
    <t>SUVARNAMMA</t>
  </si>
  <si>
    <t>28.06.2017</t>
  </si>
  <si>
    <t>16258/16260</t>
  </si>
  <si>
    <t>GKL7722</t>
  </si>
  <si>
    <t>GKL8197</t>
  </si>
  <si>
    <t>BASAMMA</t>
  </si>
  <si>
    <t>17.07.2017</t>
  </si>
  <si>
    <t>H4</t>
  </si>
  <si>
    <t>SHIVABASAPPA</t>
  </si>
  <si>
    <t>HHL118</t>
  </si>
  <si>
    <t>KEMPANNA</t>
  </si>
  <si>
    <t>HHL121</t>
  </si>
  <si>
    <t>GURUSIDDAPPA</t>
  </si>
  <si>
    <t>09.06.2017</t>
  </si>
  <si>
    <t>HIL108</t>
  </si>
  <si>
    <t>NAGAMMA</t>
  </si>
  <si>
    <t>14.07.2017</t>
  </si>
  <si>
    <t>HL76</t>
  </si>
  <si>
    <t>H P SHIVA SHANKARA</t>
  </si>
  <si>
    <t>HRL79</t>
  </si>
  <si>
    <t xml:space="preserve">SHIVABASAPPA </t>
  </si>
  <si>
    <t>HSL148</t>
  </si>
  <si>
    <t>MADEGOWDA</t>
  </si>
  <si>
    <t>20.06.2017</t>
  </si>
  <si>
    <t>HSL185</t>
  </si>
  <si>
    <t>SIDDARAMAPPA</t>
  </si>
  <si>
    <t>18.08/22.09.2017</t>
  </si>
  <si>
    <t>11951/10059</t>
  </si>
  <si>
    <t>HSL81</t>
  </si>
  <si>
    <t>SIDDAPPA</t>
  </si>
  <si>
    <t>HSL94</t>
  </si>
  <si>
    <t>HNSHIVANNA</t>
  </si>
  <si>
    <t>18.09.2017</t>
  </si>
  <si>
    <t>KML19</t>
  </si>
  <si>
    <t>MADAPPA</t>
  </si>
  <si>
    <t>25.04.2017</t>
  </si>
  <si>
    <t>KUHL43</t>
  </si>
  <si>
    <t>22.06.2017</t>
  </si>
  <si>
    <t>KUHL54</t>
  </si>
  <si>
    <t>K V SHIVANNA</t>
  </si>
  <si>
    <t>25.05.2017</t>
  </si>
  <si>
    <t>MCL76</t>
  </si>
  <si>
    <t>PUTTAVEERAPPA</t>
  </si>
  <si>
    <t>08.05/15.05.2017</t>
  </si>
  <si>
    <t>13771/13871</t>
  </si>
  <si>
    <t>MDL170</t>
  </si>
  <si>
    <t>KULLAIAH</t>
  </si>
  <si>
    <t>16.09.2017</t>
  </si>
  <si>
    <t>ML23</t>
  </si>
  <si>
    <t>D C SHIVAPPA</t>
  </si>
  <si>
    <t>MUL49</t>
  </si>
  <si>
    <t>NANJUNDAPPA</t>
  </si>
  <si>
    <t>13.07/11.09.2017</t>
  </si>
  <si>
    <t>11646/4383</t>
  </si>
  <si>
    <t>RL178</t>
  </si>
  <si>
    <t>MURTHY</t>
  </si>
  <si>
    <t>06.06.2017</t>
  </si>
  <si>
    <t>RL226</t>
  </si>
  <si>
    <t>H GOPALAIAH</t>
  </si>
  <si>
    <t>19.04/19.09.2017</t>
  </si>
  <si>
    <t>5942/11202</t>
  </si>
  <si>
    <t>RL282</t>
  </si>
  <si>
    <t>CHIKKARANGASHETTY</t>
  </si>
  <si>
    <t>21.06.2017</t>
  </si>
  <si>
    <t>RNPL1</t>
  </si>
  <si>
    <t>PRESIDENT</t>
  </si>
  <si>
    <t>24.04.2017</t>
  </si>
  <si>
    <t>SL140</t>
  </si>
  <si>
    <t>VEERAPPA</t>
  </si>
  <si>
    <t>30.06.2017</t>
  </si>
  <si>
    <t>SL287</t>
  </si>
  <si>
    <t>TL7</t>
  </si>
  <si>
    <t>SIDDAPPAJI TEMPLE</t>
  </si>
  <si>
    <t>04.09.2017</t>
  </si>
  <si>
    <t>TOTAL</t>
  </si>
  <si>
    <t>LT 3</t>
  </si>
  <si>
    <t>AL245</t>
  </si>
  <si>
    <t>DSWAMY</t>
  </si>
  <si>
    <t>B1L176</t>
  </si>
  <si>
    <t>K VENKATAPPA</t>
  </si>
  <si>
    <t>26.08/16.09.2017</t>
  </si>
  <si>
    <t>19942/9687</t>
  </si>
  <si>
    <t>GBL210</t>
  </si>
  <si>
    <t>MAHADEVAPP</t>
  </si>
  <si>
    <t>27.04/27.07.2017</t>
  </si>
  <si>
    <t>14097/18274</t>
  </si>
  <si>
    <t>GKL5935</t>
  </si>
  <si>
    <t>RAVINDRAKUMAR</t>
  </si>
  <si>
    <t>14.07/2017</t>
  </si>
  <si>
    <t>LT 5</t>
  </si>
  <si>
    <t>GKPR201</t>
  </si>
  <si>
    <t>B S PRSAD</t>
  </si>
  <si>
    <t>28.04/28.06/28.09.2017</t>
  </si>
  <si>
    <t>6306/16225/7460</t>
  </si>
  <si>
    <t>B1PR64</t>
  </si>
  <si>
    <t>SECRETARY</t>
  </si>
  <si>
    <t>LT 6  WS</t>
  </si>
  <si>
    <t>BYPR1</t>
  </si>
  <si>
    <t>SEC BALACHAVADI G P</t>
  </si>
  <si>
    <t>20.04.2017</t>
  </si>
  <si>
    <t>GBPR319</t>
  </si>
  <si>
    <t>ASST EXE ENGINEER</t>
  </si>
  <si>
    <t>22.09.2017</t>
  </si>
  <si>
    <t>GKPR81</t>
  </si>
  <si>
    <t>ASST.ENGINEER ZP</t>
  </si>
  <si>
    <t>HIPR11</t>
  </si>
  <si>
    <t>chikkahundi</t>
  </si>
  <si>
    <t>LT 6  SL</t>
  </si>
  <si>
    <t>S239</t>
  </si>
  <si>
    <t>HOREYALA JANATHA CALONI</t>
  </si>
  <si>
    <t>S33</t>
  </si>
  <si>
    <t>RANGUPURA</t>
  </si>
  <si>
    <t>Statement Showing the Details of Tariff Diff in The Month of 12-2023</t>
  </si>
  <si>
    <t>HSD SUB DVN</t>
  </si>
  <si>
    <t>H.Halli</t>
  </si>
  <si>
    <t>SAG269</t>
  </si>
  <si>
    <t>BILL STOP</t>
  </si>
  <si>
    <t>KRL161</t>
  </si>
  <si>
    <t>23-11-23</t>
  </si>
  <si>
    <t>SAG311</t>
  </si>
  <si>
    <t>21-12-23</t>
  </si>
  <si>
    <t>SD2HRL22094</t>
  </si>
  <si>
    <t>UGL53</t>
  </si>
  <si>
    <t>222/RT NO 6045.7/12/23</t>
  </si>
  <si>
    <t>AK245</t>
  </si>
  <si>
    <t>AK40</t>
  </si>
  <si>
    <t>AM283</t>
  </si>
  <si>
    <t>22-12-23</t>
  </si>
  <si>
    <t>AN66</t>
  </si>
  <si>
    <t>13-12-23</t>
  </si>
  <si>
    <t>ARW134</t>
  </si>
  <si>
    <t>ARW331</t>
  </si>
  <si>
    <t>19-12-13</t>
  </si>
  <si>
    <t>ARW65</t>
  </si>
  <si>
    <t>ARWAEH98</t>
  </si>
  <si>
    <t>28-12-23</t>
  </si>
  <si>
    <t>BDP21</t>
  </si>
  <si>
    <t>BPL182</t>
  </si>
  <si>
    <t>CHAVL2153</t>
  </si>
  <si>
    <t>CHAVL2195</t>
  </si>
  <si>
    <t>23-12-23</t>
  </si>
  <si>
    <t>CHAVL3035</t>
  </si>
  <si>
    <t>14-12-23</t>
  </si>
  <si>
    <t>CL9</t>
  </si>
  <si>
    <t>D44</t>
  </si>
  <si>
    <t>H1057</t>
  </si>
  <si>
    <t>H197</t>
  </si>
  <si>
    <t>H806</t>
  </si>
  <si>
    <t>HARL565</t>
  </si>
  <si>
    <t>HARL587</t>
  </si>
  <si>
    <t>18-12-23</t>
  </si>
  <si>
    <t>HBBM81</t>
  </si>
  <si>
    <t>HHRL535</t>
  </si>
  <si>
    <t>HRB139</t>
  </si>
  <si>
    <t>HRB45</t>
  </si>
  <si>
    <t>KBP133</t>
  </si>
  <si>
    <t>KHA139</t>
  </si>
  <si>
    <t>KLPAEH104</t>
  </si>
  <si>
    <t>KPL291</t>
  </si>
  <si>
    <t>KRL146</t>
  </si>
  <si>
    <t>KRL30</t>
  </si>
  <si>
    <t>KRL43</t>
  </si>
  <si>
    <t>16-12-23</t>
  </si>
  <si>
    <t>KRL58</t>
  </si>
  <si>
    <t>LP9</t>
  </si>
  <si>
    <t>MDHL1</t>
  </si>
  <si>
    <t>MH112</t>
  </si>
  <si>
    <t>MKPL13</t>
  </si>
  <si>
    <t>MKPL18</t>
  </si>
  <si>
    <t>MKPL23</t>
  </si>
  <si>
    <t>NJP104</t>
  </si>
  <si>
    <t>SD2HRL22607</t>
  </si>
  <si>
    <t>TML355</t>
  </si>
  <si>
    <t>TML405</t>
  </si>
  <si>
    <t>UGL191</t>
  </si>
  <si>
    <t>UGL47</t>
  </si>
  <si>
    <t>VL126</t>
  </si>
  <si>
    <t>YL282</t>
  </si>
  <si>
    <t>YRL15</t>
  </si>
  <si>
    <t>YRL7</t>
  </si>
  <si>
    <t>HHRL941</t>
  </si>
  <si>
    <t xml:space="preserve">INVISIBLE </t>
  </si>
  <si>
    <t>AM267</t>
  </si>
  <si>
    <t xml:space="preserve">BURNT </t>
  </si>
  <si>
    <t>BGH74</t>
  </si>
  <si>
    <t>HARLDDU5187</t>
  </si>
  <si>
    <t>HHDL23</t>
  </si>
  <si>
    <t>NJP83</t>
  </si>
  <si>
    <t>YL318</t>
  </si>
  <si>
    <t>HHDL6978</t>
  </si>
  <si>
    <t>FC</t>
  </si>
  <si>
    <t>HUDL6949</t>
  </si>
  <si>
    <t>HHRC574</t>
  </si>
  <si>
    <t>TARIFF CHANGE</t>
  </si>
  <si>
    <t>HHDC94</t>
  </si>
  <si>
    <t xml:space="preserve">MNR </t>
  </si>
  <si>
    <t>HARC307</t>
  </si>
  <si>
    <t>HHDC564</t>
  </si>
  <si>
    <t>HHDL566</t>
  </si>
  <si>
    <t>HHRC628</t>
  </si>
  <si>
    <t>HHDP102</t>
  </si>
  <si>
    <t>HHDP4</t>
  </si>
  <si>
    <t>HHP336</t>
  </si>
  <si>
    <t>LT-6 WS</t>
  </si>
  <si>
    <t>HRP189</t>
  </si>
  <si>
    <t>HHP105</t>
  </si>
  <si>
    <t>HHRWS53</t>
  </si>
  <si>
    <t>HRP121</t>
  </si>
  <si>
    <t>LT-6 SL</t>
  </si>
  <si>
    <t>KVLST2</t>
  </si>
  <si>
    <t>Grand Total</t>
  </si>
  <si>
    <t>12-2019</t>
  </si>
  <si>
    <t>Chamarajanagara</t>
  </si>
  <si>
    <t>NIL</t>
  </si>
  <si>
    <t>H.halli</t>
  </si>
  <si>
    <t>SM Halli</t>
  </si>
  <si>
    <t>Beguru</t>
  </si>
  <si>
    <t>G.pete</t>
  </si>
  <si>
    <t>2017 MNR</t>
  </si>
  <si>
    <t>Collected Amount</t>
  </si>
  <si>
    <t>RT No</t>
  </si>
  <si>
    <t>Date</t>
  </si>
  <si>
    <t>LT 6 SL</t>
  </si>
  <si>
    <t>CH.NAGARA</t>
  </si>
  <si>
    <t>Tariff</t>
  </si>
  <si>
    <t>Spot Inpctn 2018</t>
  </si>
  <si>
    <t>CHRW24</t>
  </si>
  <si>
    <t>Dec-2019</t>
  </si>
  <si>
    <t>Sl No</t>
  </si>
  <si>
    <t>RR No.s</t>
  </si>
  <si>
    <t>Amount</t>
  </si>
  <si>
    <t>C-11026</t>
  </si>
  <si>
    <t>C-11165</t>
  </si>
  <si>
    <t>C-11790</t>
  </si>
  <si>
    <t>C-11888</t>
  </si>
  <si>
    <t>C-2163</t>
  </si>
  <si>
    <t>C-2601</t>
  </si>
  <si>
    <t>C-3261</t>
  </si>
  <si>
    <t>C-4066</t>
  </si>
  <si>
    <t>C-4771</t>
  </si>
  <si>
    <t>C-4934</t>
  </si>
  <si>
    <t>C-5035</t>
  </si>
  <si>
    <t>C-5079</t>
  </si>
  <si>
    <t>C-5417</t>
  </si>
  <si>
    <t>C-5783</t>
  </si>
  <si>
    <t>C-5933</t>
  </si>
  <si>
    <t>C-6475</t>
  </si>
  <si>
    <t>C-7122</t>
  </si>
  <si>
    <t>C-8036</t>
  </si>
  <si>
    <t>C-8214</t>
  </si>
  <si>
    <t>C-8340</t>
  </si>
  <si>
    <t>C-9388</t>
  </si>
  <si>
    <t>Caeh36</t>
  </si>
  <si>
    <t>Chnl2444</t>
  </si>
  <si>
    <t>Chnl3256</t>
  </si>
  <si>
    <t>Chnl3991</t>
  </si>
  <si>
    <t>Chnl4963</t>
  </si>
  <si>
    <t>Chnl5927</t>
  </si>
  <si>
    <t>ChnlI11361</t>
  </si>
  <si>
    <t>ChnlI1470</t>
  </si>
  <si>
    <t>ChnlI1611</t>
  </si>
  <si>
    <t>ChnlI957</t>
  </si>
  <si>
    <t>Chrkl2443</t>
  </si>
  <si>
    <t>CHRKL3648</t>
  </si>
  <si>
    <t>CHRKLi1408</t>
  </si>
  <si>
    <t>C4262</t>
  </si>
  <si>
    <t>CHNC1673</t>
  </si>
  <si>
    <t>CHNC1973</t>
  </si>
  <si>
    <t>CHNCLI312</t>
  </si>
  <si>
    <t>CESC CHAMARAJANAGARA :- LT2, LT6 WS, LT6 ST</t>
  </si>
  <si>
    <t>AUDIT SHORT CLAIMS  01-01-2018 TO 31-12-2018</t>
  </si>
  <si>
    <t>LT2</t>
  </si>
  <si>
    <t>SL,No</t>
  </si>
  <si>
    <t>R .R .NO</t>
  </si>
  <si>
    <t>Name</t>
  </si>
  <si>
    <t>GURUSIDDEGOWDA</t>
  </si>
  <si>
    <t>LT6 WS</t>
  </si>
  <si>
    <t>CHRKW190</t>
  </si>
  <si>
    <t>AEE PRE</t>
  </si>
  <si>
    <t>CHRW305</t>
  </si>
  <si>
    <t>AEE ZPE</t>
  </si>
  <si>
    <t>CP1151</t>
  </si>
  <si>
    <t>A.E.E</t>
  </si>
  <si>
    <t>SL.NO</t>
  </si>
  <si>
    <t>TRIFF</t>
  </si>
  <si>
    <t>TOTAL MNR</t>
  </si>
  <si>
    <t>ASC MNR</t>
  </si>
  <si>
    <t>LT3</t>
  </si>
  <si>
    <t>LT5</t>
  </si>
  <si>
    <t>LT6WS</t>
  </si>
  <si>
    <t>LT6ST</t>
  </si>
  <si>
    <t>LT 6 WS</t>
  </si>
  <si>
    <t>07-2019</t>
  </si>
  <si>
    <t>B1PR122</t>
  </si>
  <si>
    <t>KAMALAMMA</t>
  </si>
  <si>
    <t>04.04.2019</t>
  </si>
  <si>
    <t>28.01.2019</t>
  </si>
  <si>
    <t>Spot Ins 2018</t>
  </si>
  <si>
    <t>CP1140</t>
  </si>
  <si>
    <t>A</t>
  </si>
  <si>
    <t>LT6 ST</t>
  </si>
  <si>
    <t>2018 MNR</t>
  </si>
  <si>
    <t>BGST1C</t>
  </si>
  <si>
    <t>2110100637578</t>
  </si>
  <si>
    <t>CHRKLI1570</t>
  </si>
  <si>
    <t>40142/20.12.19</t>
  </si>
  <si>
    <t>Under diss</t>
  </si>
  <si>
    <t>CHNLI1470</t>
  </si>
  <si>
    <t>216413/24.10.19</t>
  </si>
  <si>
    <t>C10970</t>
  </si>
  <si>
    <t>693/09.05.19</t>
  </si>
  <si>
    <t>CHNL1726</t>
  </si>
  <si>
    <t>49419/23.11.19</t>
  </si>
  <si>
    <t>R176</t>
  </si>
  <si>
    <t>4677/05.08.19</t>
  </si>
  <si>
    <t>CHNL5933</t>
  </si>
  <si>
    <t>593062/20.12.19</t>
  </si>
  <si>
    <t>R1553</t>
  </si>
  <si>
    <t>76028/14.11.19</t>
  </si>
  <si>
    <t>CHRKLI1419</t>
  </si>
  <si>
    <t>551733/01.10.19</t>
  </si>
  <si>
    <t>R589</t>
  </si>
  <si>
    <t>9496/20.10.19</t>
  </si>
  <si>
    <t>CHNLI807</t>
  </si>
  <si>
    <t>290577/21.12.19</t>
  </si>
  <si>
    <t>R1369</t>
  </si>
  <si>
    <t>253/04.12.19</t>
  </si>
  <si>
    <t>C905</t>
  </si>
  <si>
    <t>7707/30.12.19</t>
  </si>
  <si>
    <t>R1021</t>
  </si>
  <si>
    <t>3777/26.12.19</t>
  </si>
  <si>
    <t>C5933</t>
  </si>
  <si>
    <t>38036/30.12.19</t>
  </si>
  <si>
    <t>C3124</t>
  </si>
  <si>
    <t>512698/19.01.20</t>
  </si>
  <si>
    <t>C10277</t>
  </si>
  <si>
    <t>5402/12.10.19</t>
  </si>
  <si>
    <t>CH888</t>
  </si>
  <si>
    <t>R1301</t>
  </si>
  <si>
    <t>2387/22.10.19</t>
  </si>
  <si>
    <t>CHRKL2486</t>
  </si>
  <si>
    <t>4998/25.11.19</t>
  </si>
  <si>
    <t>CHNL2258</t>
  </si>
  <si>
    <t>061606/17.12.19</t>
  </si>
  <si>
    <t>758621/30.09.19</t>
  </si>
  <si>
    <t>CHRKL4714</t>
  </si>
  <si>
    <t>9057/21.11.19</t>
  </si>
  <si>
    <t>944038/26.09.19</t>
  </si>
  <si>
    <t>596636/18.11.19</t>
  </si>
  <si>
    <t>313675/07.12.19</t>
  </si>
  <si>
    <t>461590/29.10.19</t>
  </si>
  <si>
    <t>460925/20.11.19</t>
  </si>
  <si>
    <t>002441/26.11.19</t>
  </si>
  <si>
    <t>574149/10.10.19</t>
  </si>
  <si>
    <t>501264/02.11.19</t>
  </si>
  <si>
    <t>432604/24.09.19</t>
  </si>
  <si>
    <t>472966/12.09.19</t>
  </si>
  <si>
    <t>010441/15.12.19</t>
  </si>
  <si>
    <t>044177/17.09.19</t>
  </si>
  <si>
    <t>458201/29.12.19</t>
  </si>
  <si>
    <t>058966/18.10.19</t>
  </si>
  <si>
    <t>400265/18.10.19</t>
  </si>
  <si>
    <t>438036/30.12.19</t>
  </si>
  <si>
    <t>439151/19.10.19</t>
  </si>
  <si>
    <t>460392/14.12.19</t>
  </si>
  <si>
    <t>024498/04.11.19</t>
  </si>
  <si>
    <t>73793/21.09.19</t>
  </si>
  <si>
    <t>499868/15.11.19</t>
  </si>
  <si>
    <t>018714/31.12.19</t>
  </si>
  <si>
    <t>418161/10.10.19</t>
  </si>
  <si>
    <t>464357/07.12.19</t>
  </si>
  <si>
    <t>396488/02.12.19</t>
  </si>
  <si>
    <t>86520/30.11.19</t>
  </si>
  <si>
    <t>57122/17.12.19</t>
  </si>
  <si>
    <t>33503/20.11.19</t>
  </si>
  <si>
    <t>30225/27.12.19</t>
  </si>
  <si>
    <t>93665/24.01.20</t>
  </si>
  <si>
    <t>58172/10.02.20</t>
  </si>
  <si>
    <t>53401/04.01.20</t>
  </si>
  <si>
    <t>30597/01.10.19</t>
  </si>
  <si>
    <t>08552/31.12.19</t>
  </si>
  <si>
    <t>67246/28.12.19</t>
  </si>
  <si>
    <t>50855/31.12.19</t>
  </si>
  <si>
    <t>62240/29.11.19</t>
  </si>
  <si>
    <t>553378/10.01.20</t>
  </si>
  <si>
    <t>85412/05.11.19</t>
  </si>
  <si>
    <t>806628/25.11.19</t>
  </si>
  <si>
    <t>95840/24.10.19</t>
  </si>
  <si>
    <t>49635/10.02.20</t>
  </si>
  <si>
    <t>551867/12.11.19</t>
  </si>
  <si>
    <t>914799/04.11.19</t>
  </si>
  <si>
    <t>491383/02.11.19</t>
  </si>
  <si>
    <t>853401/04.1.20</t>
  </si>
  <si>
    <t>928391/30.11.19</t>
  </si>
  <si>
    <t>127201/28.10.19</t>
  </si>
  <si>
    <t>593473/03.01.20</t>
  </si>
  <si>
    <t>191619/02.01.20</t>
  </si>
  <si>
    <t>962240/29.11.19</t>
  </si>
  <si>
    <t>498084/17.10.19</t>
  </si>
  <si>
    <t>483726/16.01.20</t>
  </si>
  <si>
    <t>526101/16.10.19</t>
  </si>
  <si>
    <t>456342/30.11.19</t>
  </si>
  <si>
    <t>2019 BCITS</t>
  </si>
  <si>
    <t xml:space="preserve">Beguru </t>
  </si>
  <si>
    <t>B1L483</t>
  </si>
  <si>
    <t>LIVE</t>
  </si>
  <si>
    <t>HSL161</t>
  </si>
  <si>
    <t>KML77</t>
  </si>
  <si>
    <t>PL61</t>
  </si>
  <si>
    <t>RL255</t>
  </si>
  <si>
    <t>BKL288</t>
  </si>
  <si>
    <t>GBL6470</t>
  </si>
  <si>
    <t>HSL30</t>
  </si>
  <si>
    <t>RL121</t>
  </si>
  <si>
    <t>GBL2794</t>
  </si>
  <si>
    <t>GBL8561</t>
  </si>
  <si>
    <t>GKL6392</t>
  </si>
  <si>
    <t>C162</t>
  </si>
  <si>
    <t>NTL167</t>
  </si>
  <si>
    <t xml:space="preserve"> Haradanahalli SUB DIVISION</t>
  </si>
  <si>
    <t xml:space="preserve">Haradanahalli </t>
  </si>
  <si>
    <t>NJP309</t>
  </si>
  <si>
    <t>HBBM77</t>
  </si>
  <si>
    <t>AM555</t>
  </si>
  <si>
    <t>CG111</t>
  </si>
  <si>
    <t>HR610</t>
  </si>
  <si>
    <t>MY324</t>
  </si>
  <si>
    <t>UDL764</t>
  </si>
  <si>
    <t>UGL147</t>
  </si>
  <si>
    <t>TML309</t>
  </si>
  <si>
    <t>KVL391</t>
  </si>
  <si>
    <t>AM463</t>
  </si>
  <si>
    <t>BJP17</t>
  </si>
  <si>
    <t>CK125</t>
  </si>
  <si>
    <t>HRB41</t>
  </si>
  <si>
    <t>KWL222</t>
  </si>
  <si>
    <t>ARW37</t>
  </si>
  <si>
    <t>V35</t>
  </si>
  <si>
    <t>BV269</t>
  </si>
  <si>
    <t>HUDL947</t>
  </si>
  <si>
    <t>UDL718</t>
  </si>
  <si>
    <t xml:space="preserve"> Gundlupete SUB DIVISION</t>
  </si>
  <si>
    <t>Gundlupete</t>
  </si>
  <si>
    <t>AKL262</t>
  </si>
  <si>
    <t>DISS</t>
  </si>
  <si>
    <t>AKL295</t>
  </si>
  <si>
    <t>BBL247</t>
  </si>
  <si>
    <t>KUL154</t>
  </si>
  <si>
    <t>BBL122</t>
  </si>
  <si>
    <t>BBL141</t>
  </si>
  <si>
    <t>BRTL35</t>
  </si>
  <si>
    <t>CNL26</t>
  </si>
  <si>
    <t>CNL32</t>
  </si>
  <si>
    <t>DTL3516</t>
  </si>
  <si>
    <t>G1L1536</t>
  </si>
  <si>
    <t>IDLE</t>
  </si>
  <si>
    <t>G1L2129</t>
  </si>
  <si>
    <t>GTL5653</t>
  </si>
  <si>
    <t>HPL20</t>
  </si>
  <si>
    <t>KBHL29</t>
  </si>
  <si>
    <t>KDSL187</t>
  </si>
  <si>
    <t>KUL69</t>
  </si>
  <si>
    <t>VRL75</t>
  </si>
  <si>
    <t>G2L516</t>
  </si>
  <si>
    <t>G2L6931</t>
  </si>
  <si>
    <t>G2L8130</t>
  </si>
  <si>
    <t>G2L9576</t>
  </si>
  <si>
    <t>COLLECTED</t>
  </si>
  <si>
    <t>KKL59</t>
  </si>
  <si>
    <t>BDGL23</t>
  </si>
  <si>
    <t>G1L11086</t>
  </si>
  <si>
    <t>G1L511</t>
  </si>
  <si>
    <t>G1L10181</t>
  </si>
  <si>
    <t>G1L11214</t>
  </si>
  <si>
    <t>G1L11737</t>
  </si>
  <si>
    <t>G2L5989</t>
  </si>
  <si>
    <t>G2L7187</t>
  </si>
  <si>
    <t>IGL208</t>
  </si>
  <si>
    <t>MGL100</t>
  </si>
  <si>
    <t>MKL160</t>
  </si>
  <si>
    <t>NKL160</t>
  </si>
  <si>
    <t>SHL134</t>
  </si>
  <si>
    <t>SHL200</t>
  </si>
  <si>
    <t>SML63</t>
  </si>
  <si>
    <t>AKL22</t>
  </si>
  <si>
    <t>BCL27</t>
  </si>
  <si>
    <t>BML50</t>
  </si>
  <si>
    <t>BMPL298</t>
  </si>
  <si>
    <t>CKL151</t>
  </si>
  <si>
    <t>CNL31</t>
  </si>
  <si>
    <t>KTHL93</t>
  </si>
  <si>
    <t>KUL165</t>
  </si>
  <si>
    <t>MB33</t>
  </si>
  <si>
    <t>MKL68</t>
  </si>
  <si>
    <t>T73</t>
  </si>
  <si>
    <t>VDGL12</t>
  </si>
  <si>
    <t>ANL169</t>
  </si>
  <si>
    <t>G1L5528</t>
  </si>
  <si>
    <t>G1L5618</t>
  </si>
  <si>
    <t>BMPL23</t>
  </si>
  <si>
    <t>CHL18</t>
  </si>
  <si>
    <t>HG163</t>
  </si>
  <si>
    <t xml:space="preserve"> Santemaralli SUB DIVISION</t>
  </si>
  <si>
    <t>Santemaralli</t>
  </si>
  <si>
    <t>HGH14</t>
  </si>
  <si>
    <t>MC404</t>
  </si>
  <si>
    <t>KRML10</t>
  </si>
  <si>
    <t>HD111</t>
  </si>
  <si>
    <t>A352</t>
  </si>
  <si>
    <t>AML46</t>
  </si>
  <si>
    <t>HD71</t>
  </si>
  <si>
    <t>JPL147</t>
  </si>
  <si>
    <t>KVD151</t>
  </si>
  <si>
    <t>KVM75</t>
  </si>
  <si>
    <t>MTL43</t>
  </si>
  <si>
    <t>NL457</t>
  </si>
  <si>
    <t>SD2KVL22746</t>
  </si>
  <si>
    <t>SEB162</t>
  </si>
  <si>
    <t>AML64</t>
  </si>
  <si>
    <t>BVT12</t>
  </si>
  <si>
    <t>HB256</t>
  </si>
  <si>
    <t>HD24</t>
  </si>
  <si>
    <t>JPL419</t>
  </si>
  <si>
    <t>JPL502</t>
  </si>
  <si>
    <t>KVD159</t>
  </si>
  <si>
    <t>KVD94</t>
  </si>
  <si>
    <t>MC45</t>
  </si>
  <si>
    <t>MKL27</t>
  </si>
  <si>
    <t>NR303</t>
  </si>
  <si>
    <t>S688</t>
  </si>
  <si>
    <t>TNL58</t>
  </si>
  <si>
    <t>AML108</t>
  </si>
  <si>
    <t>DDL109</t>
  </si>
  <si>
    <t>GDL124</t>
  </si>
  <si>
    <t>GNL21</t>
  </si>
  <si>
    <t>HD36</t>
  </si>
  <si>
    <t>HL548</t>
  </si>
  <si>
    <t>JL161</t>
  </si>
  <si>
    <t>JL169</t>
  </si>
  <si>
    <t>K512</t>
  </si>
  <si>
    <t>KML65</t>
  </si>
  <si>
    <t>KMP216</t>
  </si>
  <si>
    <t>MC288</t>
  </si>
  <si>
    <t>RL115</t>
  </si>
  <si>
    <t>RL196</t>
  </si>
  <si>
    <t>RL93</t>
  </si>
  <si>
    <t>S583</t>
  </si>
  <si>
    <t>S745</t>
  </si>
  <si>
    <t>SKVL127</t>
  </si>
  <si>
    <t>STHL2</t>
  </si>
  <si>
    <t>STHL22</t>
  </si>
  <si>
    <t>U445</t>
  </si>
  <si>
    <t>SKVL135</t>
  </si>
  <si>
    <t>Spot Inst 2018</t>
  </si>
  <si>
    <t>A279</t>
  </si>
  <si>
    <t>BGL15</t>
  </si>
  <si>
    <t>BGL182</t>
  </si>
  <si>
    <t>BGL35</t>
  </si>
  <si>
    <t>HB280</t>
  </si>
  <si>
    <t>HBL14</t>
  </si>
  <si>
    <t>HBL29</t>
  </si>
  <si>
    <t>HL645</t>
  </si>
  <si>
    <t>JPL126</t>
  </si>
  <si>
    <t>JPL340</t>
  </si>
  <si>
    <t>JPL359</t>
  </si>
  <si>
    <t>JPL377</t>
  </si>
  <si>
    <t>JPL488</t>
  </si>
  <si>
    <t>JPL90</t>
  </si>
  <si>
    <t>KBH27</t>
  </si>
  <si>
    <t>KL132</t>
  </si>
  <si>
    <t>KV364</t>
  </si>
  <si>
    <t>KVD12</t>
  </si>
  <si>
    <t>KVM63</t>
  </si>
  <si>
    <t>NR298</t>
  </si>
  <si>
    <t>RL119</t>
  </si>
  <si>
    <t>RL161</t>
  </si>
  <si>
    <t>RL201</t>
  </si>
  <si>
    <t>SKVL107</t>
  </si>
  <si>
    <t>SRML101</t>
  </si>
  <si>
    <t>U290</t>
  </si>
  <si>
    <t>S742</t>
  </si>
  <si>
    <t>ALD112</t>
  </si>
  <si>
    <t>GDHL39</t>
  </si>
  <si>
    <t>JPL469</t>
  </si>
  <si>
    <t>MC137</t>
  </si>
  <si>
    <t>MC261</t>
  </si>
  <si>
    <t>NR301</t>
  </si>
  <si>
    <t>SRML87</t>
  </si>
  <si>
    <t>U392</t>
  </si>
  <si>
    <t>HD35</t>
  </si>
  <si>
    <t>JPL323</t>
  </si>
  <si>
    <t>SI380</t>
  </si>
  <si>
    <t>SRML74</t>
  </si>
  <si>
    <t>SI336</t>
  </si>
  <si>
    <t>SRML9</t>
  </si>
  <si>
    <t>U440</t>
  </si>
  <si>
    <t>K689</t>
  </si>
  <si>
    <t>HT</t>
  </si>
  <si>
    <t>Ch.nagara</t>
  </si>
  <si>
    <t>08-2021</t>
  </si>
  <si>
    <t>2019 Infosis</t>
  </si>
  <si>
    <t>HGTL289</t>
  </si>
  <si>
    <t>C10165</t>
  </si>
  <si>
    <t>C-3015</t>
  </si>
  <si>
    <t>C-3588</t>
  </si>
  <si>
    <t>C-3725</t>
  </si>
  <si>
    <t>C-3882</t>
  </si>
  <si>
    <t>C-4280</t>
  </si>
  <si>
    <t>C-4454</t>
  </si>
  <si>
    <t>C-4841</t>
  </si>
  <si>
    <t>C-493</t>
  </si>
  <si>
    <t>C-5428</t>
  </si>
  <si>
    <t>C-5807</t>
  </si>
  <si>
    <t>C-6189</t>
  </si>
  <si>
    <t>C-7956</t>
  </si>
  <si>
    <t>C-9222</t>
  </si>
  <si>
    <t>CHNL1628</t>
  </si>
  <si>
    <t>CHNL1629</t>
  </si>
  <si>
    <t>CHNL2465</t>
  </si>
  <si>
    <t>CHNL4569</t>
  </si>
  <si>
    <t>CHNLI1636</t>
  </si>
  <si>
    <t>CHNL898</t>
  </si>
  <si>
    <t>CHRKL1412</t>
  </si>
  <si>
    <t>CHRKL1603</t>
  </si>
  <si>
    <t>CM271</t>
  </si>
  <si>
    <t>CM447</t>
  </si>
  <si>
    <t>R-7</t>
  </si>
  <si>
    <t>C-2003</t>
  </si>
  <si>
    <t>C-2371</t>
  </si>
  <si>
    <t>C-5902</t>
  </si>
  <si>
    <t>CHNC-1664</t>
  </si>
  <si>
    <t>CHNC-1737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</si>
</sst>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[$-409]d\-mmm\-yy;@"/>
  </numFmts>
  <fonts count="66">
    <font>
      <sz val="11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4"/>
      <name val="Calibri"/>
      <charset val="134"/>
      <scheme val="minor"/>
    </font>
    <font>
      <sz val="16"/>
      <name val="Calibri"/>
      <charset val="134"/>
      <scheme val="minor"/>
    </font>
    <font>
      <b/>
      <sz val="16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8"/>
      <name val="Calibri"/>
      <charset val="134"/>
      <scheme val="minor"/>
    </font>
    <font>
      <b/>
      <sz val="18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name val="Calibri"/>
      <charset val="134"/>
      <scheme val="minor"/>
    </font>
    <font>
      <sz val="12"/>
      <color theme="1"/>
      <name val="Arial"/>
      <charset val="134"/>
    </font>
    <font>
      <sz val="12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Arial"/>
      <charset val="134"/>
    </font>
    <font>
      <sz val="12"/>
      <color rgb="FF000000"/>
      <name val="Nudi web 01 e"/>
      <charset val="134"/>
    </font>
    <font>
      <sz val="11"/>
      <color theme="1"/>
      <name val="Arial"/>
      <charset val="134"/>
    </font>
    <font>
      <sz val="14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4"/>
      <color theme="1"/>
      <name val="Nudi 01 e"/>
      <charset val="134"/>
    </font>
    <font>
      <sz val="10"/>
      <name val="Bookman Old Style"/>
      <charset val="134"/>
    </font>
    <font>
      <sz val="8"/>
      <color rgb="FF000000"/>
      <name val="Vani"/>
      <charset val="134"/>
    </font>
    <font>
      <b/>
      <sz val="9"/>
      <color rgb="FF000000"/>
      <name val="Arial"/>
      <charset val="134"/>
    </font>
    <font>
      <b/>
      <sz val="1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6"/>
      <color theme="1"/>
      <name val="Arial"/>
      <charset val="134"/>
    </font>
    <font>
      <sz val="2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Verdana"/>
      <charset val="134"/>
    </font>
    <font>
      <sz val="9"/>
      <color theme="1"/>
      <name val="Arial"/>
      <charset val="134"/>
    </font>
    <font>
      <sz val="8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1"/>
      <color indexed="8"/>
      <name val="Calibri"/>
      <charset val="134"/>
    </font>
    <font>
      <sz val="10"/>
      <name val="MS Sans Serif"/>
      <charset val="134"/>
    </font>
    <font>
      <sz val="10"/>
      <color indexed="8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176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177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6" borderId="2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0" applyNumberFormat="0" applyAlignment="0" applyProtection="0">
      <alignment vertical="center"/>
    </xf>
    <xf numFmtId="0" fontId="51" fillId="8" borderId="31" applyNumberFormat="0" applyAlignment="0" applyProtection="0">
      <alignment vertical="center"/>
    </xf>
    <xf numFmtId="0" fontId="52" fillId="8" borderId="30" applyNumberFormat="0" applyAlignment="0" applyProtection="0">
      <alignment vertical="center"/>
    </xf>
    <xf numFmtId="0" fontId="53" fillId="9" borderId="32" applyNumberFormat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8" fontId="62" fillId="0" borderId="0" applyFont="0" applyFill="0" applyBorder="0" applyAlignment="0" applyProtection="0">
      <alignment vertical="center"/>
    </xf>
    <xf numFmtId="178" fontId="61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3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0" fillId="0" borderId="0"/>
    <xf numFmtId="0" fontId="61" fillId="0" borderId="0"/>
    <xf numFmtId="0" fontId="61" fillId="0" borderId="0"/>
    <xf numFmtId="0" fontId="61" fillId="0" borderId="0"/>
    <xf numFmtId="179" fontId="64" fillId="0" borderId="0">
      <alignment vertical="center"/>
    </xf>
    <xf numFmtId="0" fontId="0" fillId="0" borderId="0"/>
    <xf numFmtId="0" fontId="6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4" fillId="0" borderId="0"/>
    <xf numFmtId="0" fontId="64" fillId="0" borderId="0"/>
    <xf numFmtId="179" fontId="64" fillId="0" borderId="0"/>
    <xf numFmtId="179" fontId="64" fillId="0" borderId="0">
      <alignment vertical="center"/>
    </xf>
    <xf numFmtId="0" fontId="64" fillId="0" borderId="0">
      <alignment vertical="center"/>
    </xf>
    <xf numFmtId="179" fontId="64" fillId="0" borderId="0"/>
    <xf numFmtId="179" fontId="64" fillId="0" borderId="0"/>
    <xf numFmtId="179" fontId="64" fillId="0" borderId="0">
      <alignment vertical="center"/>
    </xf>
    <xf numFmtId="179" fontId="64" fillId="0" borderId="0"/>
    <xf numFmtId="179" fontId="64" fillId="0" borderId="0"/>
    <xf numFmtId="179" fontId="64" fillId="0" borderId="0"/>
    <xf numFmtId="179" fontId="64" fillId="0" borderId="0">
      <alignment vertical="center"/>
    </xf>
    <xf numFmtId="179" fontId="64" fillId="0" borderId="0">
      <alignment vertical="center"/>
    </xf>
    <xf numFmtId="179" fontId="64" fillId="0" borderId="0">
      <alignment vertical="center"/>
    </xf>
    <xf numFmtId="179" fontId="64" fillId="0" borderId="0">
      <alignment vertical="center"/>
    </xf>
    <xf numFmtId="0" fontId="64" fillId="0" borderId="0"/>
    <xf numFmtId="0" fontId="64" fillId="0" borderId="0"/>
    <xf numFmtId="0" fontId="64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1" fillId="0" borderId="0"/>
    <xf numFmtId="0" fontId="61" fillId="0" borderId="0">
      <alignment vertical="center"/>
    </xf>
    <xf numFmtId="0" fontId="64" fillId="0" borderId="0">
      <alignment vertical="center"/>
    </xf>
    <xf numFmtId="0" fontId="64" fillId="0" borderId="0"/>
    <xf numFmtId="0" fontId="64" fillId="0" borderId="0"/>
    <xf numFmtId="179" fontId="64" fillId="0" borderId="0"/>
    <xf numFmtId="179" fontId="64" fillId="0" borderId="0">
      <alignment vertical="center"/>
    </xf>
    <xf numFmtId="0" fontId="64" fillId="0" borderId="0">
      <alignment vertical="center"/>
    </xf>
    <xf numFmtId="179" fontId="64" fillId="0" borderId="0"/>
    <xf numFmtId="179" fontId="64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179" fontId="63" fillId="0" borderId="0">
      <alignment vertical="center"/>
    </xf>
    <xf numFmtId="0" fontId="64" fillId="0" borderId="0">
      <alignment vertical="center"/>
    </xf>
    <xf numFmtId="0" fontId="63" fillId="0" borderId="0"/>
    <xf numFmtId="0" fontId="61" fillId="0" borderId="0"/>
    <xf numFmtId="0" fontId="61" fillId="0" borderId="0"/>
    <xf numFmtId="179" fontId="63" fillId="0" borderId="0">
      <alignment vertical="center"/>
    </xf>
    <xf numFmtId="0" fontId="64" fillId="0" borderId="0"/>
    <xf numFmtId="0" fontId="64" fillId="0" borderId="0">
      <alignment vertical="center"/>
    </xf>
    <xf numFmtId="0" fontId="64" fillId="0" borderId="0"/>
    <xf numFmtId="0" fontId="64" fillId="0" borderId="0">
      <alignment vertical="center"/>
    </xf>
    <xf numFmtId="0" fontId="64" fillId="0" borderId="0"/>
    <xf numFmtId="0" fontId="64" fillId="0" borderId="0"/>
    <xf numFmtId="0" fontId="64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1" fillId="0" borderId="0"/>
    <xf numFmtId="0" fontId="64" fillId="0" borderId="0">
      <alignment vertical="center"/>
    </xf>
    <xf numFmtId="0" fontId="61" fillId="0" borderId="0">
      <alignment vertical="top"/>
    </xf>
    <xf numFmtId="0" fontId="61" fillId="0" borderId="0"/>
    <xf numFmtId="179" fontId="63" fillId="0" borderId="0">
      <alignment vertical="center"/>
    </xf>
    <xf numFmtId="0" fontId="61" fillId="0" borderId="0"/>
    <xf numFmtId="0" fontId="65" fillId="0" borderId="0">
      <alignment vertical="top"/>
    </xf>
    <xf numFmtId="0" fontId="65" fillId="0" borderId="0">
      <alignment vertical="top"/>
    </xf>
    <xf numFmtId="0" fontId="61" fillId="0" borderId="0">
      <alignment vertical="center"/>
    </xf>
    <xf numFmtId="0" fontId="6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7" borderId="27" applyNumberFormat="0" applyFont="0" applyAlignment="0" applyProtection="0"/>
    <xf numFmtId="0" fontId="63" fillId="38" borderId="35" applyNumberFormat="0" applyFont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5" fillId="0" borderId="0">
      <alignment vertical="top"/>
    </xf>
  </cellStyleXfs>
  <cellXfs count="3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/>
    <xf numFmtId="1" fontId="1" fillId="2" borderId="1" xfId="0" applyNumberFormat="1" applyFont="1" applyFill="1" applyBorder="1"/>
    <xf numFmtId="58" fontId="1" fillId="2" borderId="1" xfId="0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58" fontId="11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58" fontId="11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/>
    </xf>
    <xf numFmtId="58" fontId="0" fillId="0" borderId="0" xfId="0" applyNumberFormat="1" applyAlignment="1">
      <alignment vertical="center" wrapText="1"/>
    </xf>
    <xf numFmtId="0" fontId="13" fillId="0" borderId="0" xfId="0" applyFont="1" applyAlignment="1">
      <alignment horizontal="center"/>
    </xf>
    <xf numFmtId="58" fontId="13" fillId="0" borderId="5" xfId="0" applyNumberFormat="1" applyFont="1" applyBorder="1" applyAlignment="1">
      <alignment horizontal="center"/>
    </xf>
    <xf numFmtId="58" fontId="13" fillId="0" borderId="6" xfId="0" applyNumberFormat="1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" fontId="13" fillId="0" borderId="2" xfId="0" applyNumberFormat="1" applyFont="1" applyBorder="1" applyAlignment="1">
      <alignment horizontal="center"/>
    </xf>
    <xf numFmtId="58" fontId="13" fillId="4" borderId="1" xfId="0" applyNumberFormat="1" applyFont="1" applyFill="1" applyBorder="1" applyAlignment="1">
      <alignment horizontal="center"/>
    </xf>
    <xf numFmtId="1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58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4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/>
    </xf>
    <xf numFmtId="58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7" fillId="4" borderId="6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/>
    </xf>
    <xf numFmtId="0" fontId="10" fillId="0" borderId="0" xfId="0" applyFont="1" applyAlignment="1"/>
    <xf numFmtId="0" fontId="0" fillId="2" borderId="0" xfId="0" applyFont="1" applyFill="1" applyBorder="1"/>
    <xf numFmtId="1" fontId="11" fillId="0" borderId="0" xfId="0" applyNumberFormat="1" applyFont="1"/>
    <xf numFmtId="0" fontId="11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/>
    <xf numFmtId="0" fontId="21" fillId="2" borderId="1" xfId="0" applyFont="1" applyFill="1" applyBorder="1" applyAlignment="1">
      <alignment horizontal="left" vertical="center"/>
    </xf>
    <xf numFmtId="1" fontId="20" fillId="0" borderId="1" xfId="0" applyNumberFormat="1" applyFont="1" applyBorder="1"/>
    <xf numFmtId="0" fontId="0" fillId="0" borderId="1" xfId="0" applyBorder="1"/>
    <xf numFmtId="58" fontId="0" fillId="0" borderId="0" xfId="0" applyNumberFormat="1"/>
    <xf numFmtId="0" fontId="0" fillId="0" borderId="1" xfId="0" applyFont="1" applyBorder="1" applyAlignment="1">
      <alignment horizontal="center"/>
    </xf>
    <xf numFmtId="0" fontId="6" fillId="2" borderId="0" xfId="0" applyFont="1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0" fillId="2" borderId="1" xfId="0" applyFont="1" applyFill="1" applyBorder="1"/>
    <xf numFmtId="1" fontId="11" fillId="0" borderId="1" xfId="0" applyNumberFormat="1" applyFont="1" applyBorder="1"/>
    <xf numFmtId="0" fontId="6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58" fontId="0" fillId="0" borderId="1" xfId="0" applyNumberForma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58" fontId="10" fillId="0" borderId="1" xfId="0" applyNumberFormat="1" applyFont="1" applyBorder="1"/>
    <xf numFmtId="0" fontId="24" fillId="2" borderId="1" xfId="0" applyFont="1" applyFill="1" applyBorder="1" applyAlignment="1">
      <alignment horizontal="center"/>
    </xf>
    <xf numFmtId="1" fontId="10" fillId="0" borderId="1" xfId="0" applyNumberFormat="1" applyFont="1" applyBorder="1"/>
    <xf numFmtId="0" fontId="11" fillId="0" borderId="1" xfId="0" applyFont="1" applyBorder="1"/>
    <xf numFmtId="58" fontId="10" fillId="0" borderId="0" xfId="0" applyNumberFormat="1" applyFont="1"/>
    <xf numFmtId="0" fontId="0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58" fontId="10" fillId="0" borderId="1" xfId="0" applyNumberFormat="1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wrapText="1"/>
    </xf>
    <xf numFmtId="1" fontId="27" fillId="0" borderId="1" xfId="0" applyNumberFormat="1" applyFont="1" applyBorder="1" applyAlignment="1">
      <alignment horizontal="left" wrapText="1"/>
    </xf>
    <xf numFmtId="1" fontId="20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1" fontId="11" fillId="0" borderId="0" xfId="0" applyNumberFormat="1" applyFont="1" applyBorder="1"/>
    <xf numFmtId="1" fontId="11" fillId="0" borderId="0" xfId="0" applyNumberFormat="1" applyFont="1" applyBorder="1" applyAlignment="1">
      <alignment horizontal="center"/>
    </xf>
    <xf numFmtId="0" fontId="0" fillId="0" borderId="0" xfId="0" applyFont="1"/>
    <xf numFmtId="1" fontId="11" fillId="0" borderId="1" xfId="0" applyNumberFormat="1" applyFont="1" applyBorder="1" applyAlignment="1">
      <alignment horizontal="center" wrapText="1"/>
    </xf>
    <xf numFmtId="58" fontId="11" fillId="0" borderId="1" xfId="0" applyNumberFormat="1" applyFont="1" applyBorder="1"/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/>
    </xf>
    <xf numFmtId="0" fontId="20" fillId="0" borderId="8" xfId="0" applyFont="1" applyBorder="1" applyAlignment="1"/>
    <xf numFmtId="17" fontId="20" fillId="0" borderId="8" xfId="0" applyNumberFormat="1" applyFont="1" applyBorder="1" applyAlignment="1"/>
    <xf numFmtId="58" fontId="20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20" fillId="0" borderId="5" xfId="0" applyNumberFormat="1" applyFont="1" applyBorder="1" applyAlignment="1">
      <alignment vertical="center"/>
    </xf>
    <xf numFmtId="58" fontId="0" fillId="0" borderId="5" xfId="0" applyNumberFormat="1" applyBorder="1" applyAlignment="1">
      <alignment vertical="center"/>
    </xf>
    <xf numFmtId="1" fontId="0" fillId="0" borderId="2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58" fontId="0" fillId="0" borderId="1" xfId="0" applyNumberForma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vertical="center"/>
    </xf>
    <xf numFmtId="17" fontId="20" fillId="0" borderId="8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2" xfId="0" applyFont="1" applyBorder="1"/>
    <xf numFmtId="1" fontId="33" fillId="0" borderId="13" xfId="0" applyNumberFormat="1" applyFont="1" applyBorder="1"/>
    <xf numFmtId="0" fontId="20" fillId="0" borderId="14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5" xfId="0" applyFont="1" applyBorder="1"/>
    <xf numFmtId="0" fontId="20" fillId="0" borderId="16" xfId="0" applyFont="1" applyBorder="1" applyAlignment="1">
      <alignment horizontal="center"/>
    </xf>
    <xf numFmtId="1" fontId="33" fillId="0" borderId="15" xfId="0" applyNumberFormat="1" applyFont="1" applyBorder="1"/>
    <xf numFmtId="0" fontId="0" fillId="0" borderId="17" xfId="0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5" xfId="0" applyFont="1" applyBorder="1"/>
    <xf numFmtId="0" fontId="33" fillId="0" borderId="18" xfId="0" applyFont="1" applyBorder="1"/>
    <xf numFmtId="0" fontId="34" fillId="0" borderId="1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9" xfId="0" applyFont="1" applyBorder="1" applyAlignment="1"/>
    <xf numFmtId="1" fontId="20" fillId="0" borderId="10" xfId="0" applyNumberFormat="1" applyFont="1" applyBorder="1"/>
    <xf numFmtId="0" fontId="12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1" xfId="0" applyFont="1" applyBorder="1" applyAlignment="1">
      <alignment horizontal="left"/>
    </xf>
    <xf numFmtId="1" fontId="0" fillId="0" borderId="1" xfId="0" applyNumberFormat="1" applyBorder="1"/>
    <xf numFmtId="58" fontId="0" fillId="0" borderId="1" xfId="0" applyNumberFormat="1" applyBorder="1"/>
    <xf numFmtId="1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8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5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1" fontId="11" fillId="2" borderId="0" xfId="0" applyNumberFormat="1" applyFont="1" applyFill="1"/>
    <xf numFmtId="0" fontId="11" fillId="2" borderId="0" xfId="0" applyFont="1" applyFill="1"/>
    <xf numFmtId="1" fontId="11" fillId="2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/>
    </xf>
    <xf numFmtId="0" fontId="0" fillId="0" borderId="0" xfId="0" applyFont="1" applyAlignment="1"/>
    <xf numFmtId="1" fontId="20" fillId="0" borderId="0" xfId="0" applyNumberFormat="1" applyFont="1"/>
    <xf numFmtId="0" fontId="20" fillId="0" borderId="0" xfId="0" applyFont="1"/>
    <xf numFmtId="0" fontId="36" fillId="2" borderId="0" xfId="0" applyFont="1" applyFill="1" applyBorder="1"/>
    <xf numFmtId="0" fontId="37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3" fillId="2" borderId="1" xfId="0" applyFont="1" applyFill="1" applyBorder="1"/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/>
    <xf numFmtId="1" fontId="18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3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0" fillId="0" borderId="1" xfId="0" applyFont="1" applyBorder="1"/>
    <xf numFmtId="0" fontId="39" fillId="2" borderId="1" xfId="0" applyFont="1" applyFill="1" applyBorder="1"/>
    <xf numFmtId="0" fontId="40" fillId="2" borderId="1" xfId="0" applyFont="1" applyFill="1" applyBorder="1"/>
    <xf numFmtId="0" fontId="39" fillId="2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/>
    </xf>
    <xf numFmtId="0" fontId="38" fillId="2" borderId="1" xfId="0" applyFont="1" applyFill="1" applyBorder="1"/>
    <xf numFmtId="0" fontId="0" fillId="5" borderId="1" xfId="0" applyFont="1" applyFill="1" applyBorder="1" applyAlignment="1">
      <alignment horizontal="center"/>
    </xf>
    <xf numFmtId="1" fontId="18" fillId="5" borderId="1" xfId="0" applyNumberFormat="1" applyFont="1" applyFill="1" applyBorder="1"/>
    <xf numFmtId="0" fontId="32" fillId="0" borderId="1" xfId="0" applyFont="1" applyBorder="1" applyAlignment="1">
      <alignment horizontal="center"/>
    </xf>
    <xf numFmtId="1" fontId="20" fillId="5" borderId="1" xfId="0" applyNumberFormat="1" applyFont="1" applyFill="1" applyBorder="1"/>
    <xf numFmtId="0" fontId="10" fillId="2" borderId="1" xfId="0" applyFont="1" applyFill="1" applyBorder="1"/>
    <xf numFmtId="0" fontId="20" fillId="5" borderId="1" xfId="0" applyFont="1" applyFill="1" applyBorder="1"/>
    <xf numFmtId="1" fontId="0" fillId="0" borderId="0" xfId="0" applyNumberFormat="1"/>
    <xf numFmtId="1" fontId="0" fillId="0" borderId="0" xfId="0" applyNumberFormat="1" applyFont="1"/>
    <xf numFmtId="0" fontId="11" fillId="0" borderId="0" xfId="0" applyFont="1" applyAlignment="1"/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58" fontId="15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" fontId="2" fillId="2" borderId="0" xfId="0" applyNumberFormat="1" applyFont="1" applyFill="1" applyAlignment="1" quotePrefix="1">
      <alignment horizontal="center"/>
    </xf>
    <xf numFmtId="1" fontId="11" fillId="0" borderId="0" xfId="0" applyNumberFormat="1" applyFont="1" applyAlignment="1" quotePrefix="1">
      <alignment horizontal="center"/>
    </xf>
    <xf numFmtId="1" fontId="11" fillId="2" borderId="0" xfId="0" applyNumberFormat="1" applyFont="1" applyFill="1" applyAlignment="1" quotePrefix="1">
      <alignment horizontal="center"/>
    </xf>
    <xf numFmtId="0" fontId="10" fillId="0" borderId="8" xfId="0" applyFont="1" applyBorder="1" applyAlignment="1" quotePrefix="1"/>
    <xf numFmtId="0" fontId="12" fillId="0" borderId="0" xfId="0" applyFont="1" applyAlignment="1" quotePrefix="1"/>
    <xf numFmtId="1" fontId="11" fillId="0" borderId="0" xfId="0" applyNumberFormat="1" applyFont="1" applyAlignment="1" quotePrefix="1">
      <alignment horizontal="center" vertical="center"/>
    </xf>
  </cellXfs>
  <cellStyles count="1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2 2" xfId="50"/>
    <cellStyle name="Comma 2 2 2" xfId="51"/>
    <cellStyle name="Comma 2 3" xfId="52"/>
    <cellStyle name="Comma 2 4" xfId="53"/>
    <cellStyle name="Comma 2 5" xfId="54"/>
    <cellStyle name="Comma 3" xfId="55"/>
    <cellStyle name="Comma 3 2" xfId="56"/>
    <cellStyle name="Comma 3 3" xfId="57"/>
    <cellStyle name="Comma 4" xfId="58"/>
    <cellStyle name="Comma 4 2" xfId="59"/>
    <cellStyle name="Comma 5" xfId="60"/>
    <cellStyle name="Comma 5 2" xfId="61"/>
    <cellStyle name="Comma 6" xfId="62"/>
    <cellStyle name="Comma 6 2" xfId="63"/>
    <cellStyle name="Comma 6 3" xfId="64"/>
    <cellStyle name="Comma 6 4" xfId="65"/>
    <cellStyle name="Comma 7" xfId="66"/>
    <cellStyle name="Comma 7 2" xfId="67"/>
    <cellStyle name="Comma 8" xfId="68"/>
    <cellStyle name="Currency 14" xfId="69"/>
    <cellStyle name="Normal 10" xfId="70"/>
    <cellStyle name="Normal 2" xfId="71"/>
    <cellStyle name="Normal 2 2" xfId="72"/>
    <cellStyle name="Normal 2 2 2" xfId="73"/>
    <cellStyle name="Normal 2 2 2 2" xfId="74"/>
    <cellStyle name="Normal 2 2 3" xfId="75"/>
    <cellStyle name="Normal 2 2 3 2" xfId="76"/>
    <cellStyle name="Normal 2 2 4" xfId="77"/>
    <cellStyle name="Normal 2 2 5" xfId="78"/>
    <cellStyle name="Normal 2 3" xfId="79"/>
    <cellStyle name="Normal 2 3 2" xfId="80"/>
    <cellStyle name="Normal 2 3 2 2" xfId="81"/>
    <cellStyle name="Normal 2 3 2 2 2" xfId="82"/>
    <cellStyle name="Normal 2 3 2 3" xfId="83"/>
    <cellStyle name="Normal 2 3 3" xfId="84"/>
    <cellStyle name="Normal 2 3 3 2" xfId="85"/>
    <cellStyle name="Normal 2 3 3 2 2" xfId="86"/>
    <cellStyle name="Normal 2 3 3 3" xfId="87"/>
    <cellStyle name="Normal 2 3 3 3 2" xfId="88"/>
    <cellStyle name="Normal 2 3 3 3 2 2" xfId="89"/>
    <cellStyle name="Normal 2 3 3 3 2 2 2" xfId="90"/>
    <cellStyle name="Normal 2 3 3 3 2 3" xfId="91"/>
    <cellStyle name="Normal 2 3 3 3 3" xfId="92"/>
    <cellStyle name="Normal 2 3 3 4" xfId="93"/>
    <cellStyle name="Normal 2 3 4" xfId="94"/>
    <cellStyle name="Normal 2 3 4 2" xfId="95"/>
    <cellStyle name="Normal 2 3 4 2 2" xfId="96"/>
    <cellStyle name="Normal 2 3 4 2 2 2" xfId="97"/>
    <cellStyle name="Normal 2 3 4 2 3" xfId="98"/>
    <cellStyle name="Normal 2 3 4 3" xfId="99"/>
    <cellStyle name="Normal 2 3 5" xfId="100"/>
    <cellStyle name="Normal 2 3 5 2" xfId="101"/>
    <cellStyle name="Normal 2 3 6" xfId="102"/>
    <cellStyle name="Normal 2 3_Sheet4" xfId="103"/>
    <cellStyle name="Normal 2 4" xfId="104"/>
    <cellStyle name="Normal 2 4 2" xfId="105"/>
    <cellStyle name="Normal 2 4 2 2" xfId="106"/>
    <cellStyle name="Normal 2 4 3" xfId="107"/>
    <cellStyle name="Normal 2 5" xfId="108"/>
    <cellStyle name="Normal 2 5 2" xfId="109"/>
    <cellStyle name="Normal 2 6" xfId="110"/>
    <cellStyle name="Normal 2 6 2" xfId="111"/>
    <cellStyle name="Normal 2 7" xfId="112"/>
    <cellStyle name="Normal 2 8" xfId="113"/>
    <cellStyle name="Normal 3" xfId="114"/>
    <cellStyle name="Normal 3 2" xfId="115"/>
    <cellStyle name="Normal 3 2 2" xfId="116"/>
    <cellStyle name="Normal 3 3" xfId="117"/>
    <cellStyle name="Normal 3 3 2" xfId="118"/>
    <cellStyle name="Normal 4" xfId="119"/>
    <cellStyle name="Normal 4 2" xfId="120"/>
    <cellStyle name="Normal 4 2 2" xfId="121"/>
    <cellStyle name="Normal 4 3" xfId="122"/>
    <cellStyle name="Normal 4 3 2" xfId="123"/>
    <cellStyle name="Normal 4 4" xfId="124"/>
    <cellStyle name="Normal 4 4 2" xfId="125"/>
    <cellStyle name="Normal 4 5" xfId="126"/>
    <cellStyle name="Normal 4 5 2" xfId="127"/>
    <cellStyle name="Normal 4 5 2 2" xfId="128"/>
    <cellStyle name="Normal 4 5 2 2 2" xfId="129"/>
    <cellStyle name="Normal 4 5 2 3" xfId="130"/>
    <cellStyle name="Normal 4 5 3" xfId="131"/>
    <cellStyle name="Normal 4 6" xfId="132"/>
    <cellStyle name="Normal 4 7" xfId="133"/>
    <cellStyle name="Normal 42" xfId="134"/>
    <cellStyle name="Normal 5" xfId="135"/>
    <cellStyle name="Normal 5 2" xfId="136"/>
    <cellStyle name="Normal 6" xfId="137"/>
    <cellStyle name="Normal 6 2" xfId="138"/>
    <cellStyle name="Normal 6 3" xfId="139"/>
    <cellStyle name="Normal 6 4" xfId="140"/>
    <cellStyle name="Normal 7" xfId="141"/>
    <cellStyle name="Normal 8" xfId="142"/>
    <cellStyle name="Normal 8 2" xfId="143"/>
    <cellStyle name="Normal 9" xfId="144"/>
    <cellStyle name="Normal 9 2" xfId="145"/>
    <cellStyle name="Note 2" xfId="146"/>
    <cellStyle name="Note 2 2" xfId="147"/>
    <cellStyle name="Percent 2" xfId="148"/>
    <cellStyle name="Style 1" xfId="1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" name="Picture 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" name="Picture 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4" name="Picture 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5" name="Picture 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6" name="Picture 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7" name="Picture 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8" name="Picture 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9" name="Picture 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0" name="Picture 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1" name="Picture 1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2" name="Picture 1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3" name="Picture 1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4" name="Picture 1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5" name="Picture 1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6" name="Picture 1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7" name="Picture 1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8" name="Picture 1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19" name="Picture 1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0" name="Picture 1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1" name="Picture 2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2" name="Picture 2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3" name="Picture 2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4" name="Picture 2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5" name="Picture 2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6" name="Picture 2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7" name="Picture 2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8" name="Picture 27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29" name="Picture 28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0" name="Picture 29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1" name="Picture 30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2" name="Picture 31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3" name="Picture 32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4" name="Picture 33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5" name="Picture 34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6" name="Picture 35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133350</xdr:rowOff>
    </xdr:to>
    <xdr:pic>
      <xdr:nvPicPr>
        <xdr:cNvPr id="37" name="Picture 36" descr="http://infoview/spl/images/goto_sm.gif?lt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T70"/>
  <sheetViews>
    <sheetView workbookViewId="0">
      <selection activeCell="G12" sqref="G12"/>
    </sheetView>
  </sheetViews>
  <sheetFormatPr defaultColWidth="9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13.5714285714286" style="5" customWidth="1"/>
    <col min="8" max="8" width="19.7142857142857" style="5" customWidth="1"/>
    <col min="9" max="9" width="10.7142857142857" style="4" hidden="1" customWidth="1"/>
    <col min="10" max="10" width="19.8571428571429" style="4" customWidth="1"/>
    <col min="11" max="11" width="14.4285714285714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7">
      <c r="B2" s="6"/>
      <c r="C2" s="6"/>
      <c r="D2" s="7" t="s">
        <v>0</v>
      </c>
      <c r="E2" s="8"/>
      <c r="G2" s="328" t="s">
        <v>1</v>
      </c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12"/>
      <c r="I4" s="12"/>
      <c r="J4" s="36"/>
    </row>
    <row r="5" spans="2:10">
      <c r="B5" s="13">
        <v>1</v>
      </c>
      <c r="C5" s="15" t="s">
        <v>12</v>
      </c>
      <c r="D5" s="15" t="s">
        <v>13</v>
      </c>
      <c r="E5" s="13" t="s">
        <v>14</v>
      </c>
      <c r="F5" s="13" t="s">
        <v>15</v>
      </c>
      <c r="G5" s="16">
        <v>7128</v>
      </c>
      <c r="H5" s="26" t="s">
        <v>9</v>
      </c>
      <c r="I5" s="16"/>
      <c r="J5" s="16"/>
    </row>
    <row r="6" spans="2:10">
      <c r="B6" s="13">
        <v>2</v>
      </c>
      <c r="C6" s="14"/>
      <c r="D6" s="14"/>
      <c r="E6" s="13" t="s">
        <v>16</v>
      </c>
      <c r="F6" s="13" t="s">
        <v>15</v>
      </c>
      <c r="G6" s="16">
        <v>60725</v>
      </c>
      <c r="H6" s="17"/>
      <c r="I6" s="16"/>
      <c r="J6" s="16"/>
    </row>
    <row r="7" spans="2:10">
      <c r="B7" s="13">
        <v>3</v>
      </c>
      <c r="C7" s="14"/>
      <c r="D7" s="18"/>
      <c r="E7" s="13" t="s">
        <v>17</v>
      </c>
      <c r="F7" s="13" t="s">
        <v>15</v>
      </c>
      <c r="G7" s="16">
        <v>2003</v>
      </c>
      <c r="H7" s="17"/>
      <c r="I7" s="16"/>
      <c r="J7" s="16"/>
    </row>
    <row r="8" spans="2:10">
      <c r="B8" s="13">
        <v>4</v>
      </c>
      <c r="C8" s="14"/>
      <c r="D8" s="15" t="s">
        <v>18</v>
      </c>
      <c r="E8" s="13" t="s">
        <v>19</v>
      </c>
      <c r="F8" s="13" t="s">
        <v>15</v>
      </c>
      <c r="G8" s="16">
        <v>1023</v>
      </c>
      <c r="H8" s="17"/>
      <c r="I8" s="16"/>
      <c r="J8" s="16"/>
    </row>
    <row r="9" spans="2:10">
      <c r="B9" s="13">
        <v>5</v>
      </c>
      <c r="C9" s="14"/>
      <c r="D9" s="14"/>
      <c r="E9" s="13" t="s">
        <v>16</v>
      </c>
      <c r="F9" s="13" t="s">
        <v>15</v>
      </c>
      <c r="G9" s="16">
        <v>131624</v>
      </c>
      <c r="H9" s="17"/>
      <c r="I9" s="16"/>
      <c r="J9" s="16"/>
    </row>
    <row r="10" spans="2:10">
      <c r="B10" s="13">
        <v>6</v>
      </c>
      <c r="C10" s="14"/>
      <c r="D10" s="14"/>
      <c r="E10" s="13" t="s">
        <v>20</v>
      </c>
      <c r="F10" s="13" t="s">
        <v>15</v>
      </c>
      <c r="G10" s="16">
        <v>453</v>
      </c>
      <c r="H10" s="17"/>
      <c r="I10" s="16"/>
      <c r="J10" s="16"/>
    </row>
    <row r="11" spans="2:10">
      <c r="B11" s="13">
        <v>7</v>
      </c>
      <c r="C11" s="18"/>
      <c r="D11" s="18"/>
      <c r="E11" s="13">
        <v>4077955555</v>
      </c>
      <c r="F11" s="13" t="s">
        <v>15</v>
      </c>
      <c r="G11" s="16">
        <v>2426</v>
      </c>
      <c r="H11" s="19"/>
      <c r="I11" s="16"/>
      <c r="J11" s="16"/>
    </row>
    <row r="12" spans="2:10">
      <c r="B12" s="13"/>
      <c r="C12" s="30" t="s">
        <v>21</v>
      </c>
      <c r="D12" s="13"/>
      <c r="E12" s="13"/>
      <c r="F12" s="13"/>
      <c r="G12" s="22">
        <f>SUM(G5:G11)</f>
        <v>205382</v>
      </c>
      <c r="H12" s="16"/>
      <c r="I12" s="16"/>
      <c r="J12" s="16"/>
    </row>
    <row r="13" spans="2:10">
      <c r="B13" s="13">
        <v>1</v>
      </c>
      <c r="C13" s="15" t="s">
        <v>12</v>
      </c>
      <c r="D13" s="15" t="s">
        <v>13</v>
      </c>
      <c r="E13" s="13" t="s">
        <v>22</v>
      </c>
      <c r="F13" s="13" t="s">
        <v>15</v>
      </c>
      <c r="G13" s="16">
        <v>2515</v>
      </c>
      <c r="H13" s="26" t="s">
        <v>23</v>
      </c>
      <c r="I13" s="16"/>
      <c r="J13" s="16"/>
    </row>
    <row r="14" spans="2:20">
      <c r="B14" s="13">
        <v>2</v>
      </c>
      <c r="C14" s="14"/>
      <c r="D14" s="14"/>
      <c r="E14" s="13" t="s">
        <v>24</v>
      </c>
      <c r="F14" s="13" t="s">
        <v>15</v>
      </c>
      <c r="G14" s="16">
        <v>651</v>
      </c>
      <c r="H14" s="17"/>
      <c r="I14" s="16"/>
      <c r="J14" s="16"/>
      <c r="K14" s="326"/>
      <c r="L14" s="327"/>
      <c r="M14" s="327"/>
      <c r="N14" s="327"/>
      <c r="O14" s="327"/>
      <c r="P14" s="326"/>
      <c r="Q14" s="327"/>
      <c r="R14" s="327"/>
      <c r="S14" s="327"/>
      <c r="T14" s="327"/>
    </row>
    <row r="15" spans="2:10">
      <c r="B15" s="13">
        <v>3</v>
      </c>
      <c r="C15" s="14"/>
      <c r="D15" s="14"/>
      <c r="E15" s="13" t="s">
        <v>25</v>
      </c>
      <c r="F15" s="13" t="s">
        <v>15</v>
      </c>
      <c r="G15" s="16">
        <v>3659</v>
      </c>
      <c r="H15" s="17"/>
      <c r="I15" s="16"/>
      <c r="J15" s="16"/>
    </row>
    <row r="16" spans="2:10">
      <c r="B16" s="13">
        <v>4</v>
      </c>
      <c r="C16" s="14"/>
      <c r="D16" s="14"/>
      <c r="E16" s="13">
        <v>7824944444</v>
      </c>
      <c r="F16" s="13" t="s">
        <v>15</v>
      </c>
      <c r="G16" s="16">
        <v>1923</v>
      </c>
      <c r="H16" s="17"/>
      <c r="I16" s="16"/>
      <c r="J16" s="16"/>
    </row>
    <row r="17" spans="2:10">
      <c r="B17" s="13">
        <v>5</v>
      </c>
      <c r="C17" s="14"/>
      <c r="D17" s="14"/>
      <c r="E17" s="13">
        <v>9390886511</v>
      </c>
      <c r="F17" s="13" t="s">
        <v>15</v>
      </c>
      <c r="G17" s="16">
        <v>938</v>
      </c>
      <c r="H17" s="17"/>
      <c r="I17" s="16"/>
      <c r="J17" s="16"/>
    </row>
    <row r="18" spans="2:10">
      <c r="B18" s="13">
        <v>6</v>
      </c>
      <c r="C18" s="14"/>
      <c r="D18" s="14"/>
      <c r="E18" s="13" t="s">
        <v>26</v>
      </c>
      <c r="F18" s="13" t="s">
        <v>15</v>
      </c>
      <c r="G18" s="16">
        <v>669</v>
      </c>
      <c r="H18" s="17"/>
      <c r="I18" s="16"/>
      <c r="J18" s="16"/>
    </row>
    <row r="19" spans="2:10">
      <c r="B19" s="13">
        <v>7</v>
      </c>
      <c r="C19" s="18"/>
      <c r="D19" s="18"/>
      <c r="E19" s="13" t="s">
        <v>27</v>
      </c>
      <c r="F19" s="13" t="s">
        <v>15</v>
      </c>
      <c r="G19" s="16">
        <v>2261</v>
      </c>
      <c r="H19" s="19"/>
      <c r="I19" s="16"/>
      <c r="J19" s="16"/>
    </row>
    <row r="20" spans="2:10">
      <c r="B20" s="13"/>
      <c r="C20" s="30" t="s">
        <v>21</v>
      </c>
      <c r="D20" s="13"/>
      <c r="E20" s="13"/>
      <c r="F20" s="13"/>
      <c r="G20" s="22">
        <f>SUM(G13:G19)</f>
        <v>12616</v>
      </c>
      <c r="H20" s="34"/>
      <c r="I20" s="16"/>
      <c r="J20" s="16"/>
    </row>
    <row r="21" spans="2:12">
      <c r="B21" s="13">
        <v>1</v>
      </c>
      <c r="C21" s="15" t="s">
        <v>12</v>
      </c>
      <c r="D21" s="15" t="s">
        <v>28</v>
      </c>
      <c r="E21" s="13" t="s">
        <v>29</v>
      </c>
      <c r="F21" s="13" t="s">
        <v>15</v>
      </c>
      <c r="G21" s="16">
        <v>293</v>
      </c>
      <c r="H21" s="26" t="s">
        <v>30</v>
      </c>
      <c r="I21" s="34"/>
      <c r="J21" s="166"/>
      <c r="K21" s="56"/>
      <c r="L21" s="56"/>
    </row>
    <row r="22" spans="2:12">
      <c r="B22" s="13">
        <v>2</v>
      </c>
      <c r="C22" s="14"/>
      <c r="D22" s="18"/>
      <c r="E22" s="13" t="s">
        <v>31</v>
      </c>
      <c r="F22" s="13" t="s">
        <v>15</v>
      </c>
      <c r="G22" s="16">
        <v>1073</v>
      </c>
      <c r="H22" s="17"/>
      <c r="I22" s="16"/>
      <c r="J22" s="166"/>
      <c r="K22" s="56"/>
      <c r="L22" s="56"/>
    </row>
    <row r="23" spans="2:12">
      <c r="B23" s="13">
        <v>3</v>
      </c>
      <c r="C23" s="14"/>
      <c r="D23" s="284">
        <v>2016</v>
      </c>
      <c r="E23" s="13" t="s">
        <v>32</v>
      </c>
      <c r="F23" s="13" t="s">
        <v>15</v>
      </c>
      <c r="G23" s="34">
        <v>979</v>
      </c>
      <c r="H23" s="17"/>
      <c r="I23" s="16"/>
      <c r="J23" s="166"/>
      <c r="K23" s="56"/>
      <c r="L23" s="56"/>
    </row>
    <row r="24" spans="2:10">
      <c r="B24" s="13">
        <v>4</v>
      </c>
      <c r="C24" s="18"/>
      <c r="D24" s="13" t="s">
        <v>13</v>
      </c>
      <c r="E24" s="13" t="s">
        <v>33</v>
      </c>
      <c r="F24" s="13" t="s">
        <v>15</v>
      </c>
      <c r="G24" s="16">
        <v>2009</v>
      </c>
      <c r="H24" s="19"/>
      <c r="I24" s="16"/>
      <c r="J24" s="16"/>
    </row>
    <row r="25" spans="2:10">
      <c r="B25" s="13"/>
      <c r="C25" s="30" t="s">
        <v>21</v>
      </c>
      <c r="D25" s="13"/>
      <c r="E25" s="13"/>
      <c r="F25" s="13"/>
      <c r="G25" s="22">
        <f>SUM(G21:G24)</f>
        <v>4354</v>
      </c>
      <c r="H25" s="16"/>
      <c r="I25" s="16"/>
      <c r="J25" s="16"/>
    </row>
    <row r="26" spans="2:10">
      <c r="B26" s="13">
        <v>1</v>
      </c>
      <c r="C26" s="15" t="s">
        <v>12</v>
      </c>
      <c r="D26" s="15">
        <v>2016</v>
      </c>
      <c r="E26" s="284" t="s">
        <v>34</v>
      </c>
      <c r="F26" s="13" t="s">
        <v>15</v>
      </c>
      <c r="G26" s="284">
        <v>581</v>
      </c>
      <c r="H26" s="26" t="s">
        <v>35</v>
      </c>
      <c r="I26" s="34"/>
      <c r="J26" s="34"/>
    </row>
    <row r="27" spans="2:10">
      <c r="B27" s="13">
        <v>2</v>
      </c>
      <c r="C27" s="14"/>
      <c r="D27" s="14"/>
      <c r="E27" s="284" t="s">
        <v>36</v>
      </c>
      <c r="F27" s="13" t="s">
        <v>15</v>
      </c>
      <c r="G27" s="284">
        <v>1058</v>
      </c>
      <c r="H27" s="17"/>
      <c r="I27" s="34"/>
      <c r="J27" s="34"/>
    </row>
    <row r="28" spans="2:10">
      <c r="B28" s="13">
        <v>3</v>
      </c>
      <c r="C28" s="14"/>
      <c r="D28" s="14"/>
      <c r="E28" s="284" t="s">
        <v>37</v>
      </c>
      <c r="F28" s="13" t="s">
        <v>15</v>
      </c>
      <c r="G28" s="284">
        <v>3350</v>
      </c>
      <c r="H28" s="17"/>
      <c r="I28" s="34"/>
      <c r="J28" s="34"/>
    </row>
    <row r="29" spans="2:10">
      <c r="B29" s="13">
        <v>4</v>
      </c>
      <c r="C29" s="14"/>
      <c r="D29" s="14"/>
      <c r="E29" s="284" t="s">
        <v>38</v>
      </c>
      <c r="F29" s="13" t="s">
        <v>15</v>
      </c>
      <c r="G29" s="284">
        <v>1462</v>
      </c>
      <c r="H29" s="17"/>
      <c r="I29" s="34"/>
      <c r="J29" s="34"/>
    </row>
    <row r="30" spans="2:10">
      <c r="B30" s="13">
        <v>5</v>
      </c>
      <c r="C30" s="14"/>
      <c r="D30" s="14"/>
      <c r="E30" s="13" t="s">
        <v>39</v>
      </c>
      <c r="F30" s="13" t="s">
        <v>15</v>
      </c>
      <c r="G30" s="34">
        <v>1278</v>
      </c>
      <c r="H30" s="17"/>
      <c r="I30" s="34"/>
      <c r="J30" s="34"/>
    </row>
    <row r="31" spans="2:10">
      <c r="B31" s="13">
        <v>6</v>
      </c>
      <c r="C31" s="14"/>
      <c r="D31" s="14"/>
      <c r="E31" s="13" t="s">
        <v>40</v>
      </c>
      <c r="F31" s="13" t="s">
        <v>15</v>
      </c>
      <c r="G31" s="34">
        <v>10951</v>
      </c>
      <c r="H31" s="17"/>
      <c r="I31" s="34"/>
      <c r="J31" s="34"/>
    </row>
    <row r="32" spans="2:10">
      <c r="B32" s="13">
        <v>7</v>
      </c>
      <c r="C32" s="14"/>
      <c r="D32" s="14"/>
      <c r="E32" s="13" t="s">
        <v>41</v>
      </c>
      <c r="F32" s="13" t="s">
        <v>15</v>
      </c>
      <c r="G32" s="34">
        <v>1673</v>
      </c>
      <c r="H32" s="17"/>
      <c r="I32" s="34"/>
      <c r="J32" s="34"/>
    </row>
    <row r="33" spans="2:10">
      <c r="B33" s="13">
        <v>8</v>
      </c>
      <c r="C33" s="14"/>
      <c r="D33" s="14"/>
      <c r="E33" s="13" t="s">
        <v>42</v>
      </c>
      <c r="F33" s="13" t="s">
        <v>15</v>
      </c>
      <c r="G33" s="34">
        <v>10852</v>
      </c>
      <c r="H33" s="17"/>
      <c r="I33" s="34"/>
      <c r="J33" s="34"/>
    </row>
    <row r="34" spans="2:10">
      <c r="B34" s="13">
        <v>9</v>
      </c>
      <c r="C34" s="14"/>
      <c r="D34" s="14"/>
      <c r="E34" s="13" t="s">
        <v>43</v>
      </c>
      <c r="F34" s="13" t="s">
        <v>15</v>
      </c>
      <c r="G34" s="34">
        <v>1376</v>
      </c>
      <c r="H34" s="17"/>
      <c r="I34" s="34"/>
      <c r="J34" s="34"/>
    </row>
    <row r="35" spans="2:10">
      <c r="B35" s="13">
        <v>10</v>
      </c>
      <c r="C35" s="14"/>
      <c r="D35" s="14"/>
      <c r="E35" s="321" t="s">
        <v>44</v>
      </c>
      <c r="F35" s="13" t="s">
        <v>15</v>
      </c>
      <c r="G35" s="34">
        <v>1849</v>
      </c>
      <c r="H35" s="17"/>
      <c r="I35" s="34"/>
      <c r="J35" s="34"/>
    </row>
    <row r="36" spans="2:10">
      <c r="B36" s="13">
        <v>11</v>
      </c>
      <c r="C36" s="14"/>
      <c r="D36" s="14"/>
      <c r="E36" s="321" t="s">
        <v>45</v>
      </c>
      <c r="F36" s="13" t="s">
        <v>15</v>
      </c>
      <c r="G36" s="34">
        <v>739</v>
      </c>
      <c r="H36" s="17"/>
      <c r="I36" s="34"/>
      <c r="J36" s="34"/>
    </row>
    <row r="37" spans="2:10">
      <c r="B37" s="13">
        <v>12</v>
      </c>
      <c r="C37" s="14"/>
      <c r="D37" s="14"/>
      <c r="E37" s="321" t="s">
        <v>46</v>
      </c>
      <c r="F37" s="13" t="s">
        <v>15</v>
      </c>
      <c r="G37" s="284">
        <v>322</v>
      </c>
      <c r="H37" s="17"/>
      <c r="I37" s="34"/>
      <c r="J37" s="34"/>
    </row>
    <row r="38" spans="2:10">
      <c r="B38" s="13">
        <v>13</v>
      </c>
      <c r="C38" s="14"/>
      <c r="D38" s="14"/>
      <c r="E38" s="321" t="s">
        <v>47</v>
      </c>
      <c r="F38" s="13" t="s">
        <v>15</v>
      </c>
      <c r="G38" s="284">
        <v>1484</v>
      </c>
      <c r="H38" s="17"/>
      <c r="I38" s="34"/>
      <c r="J38" s="34"/>
    </row>
    <row r="39" spans="2:10">
      <c r="B39" s="13">
        <v>14</v>
      </c>
      <c r="C39" s="14"/>
      <c r="D39" s="14"/>
      <c r="E39" s="321" t="s">
        <v>48</v>
      </c>
      <c r="F39" s="13" t="s">
        <v>15</v>
      </c>
      <c r="G39" s="284">
        <v>335</v>
      </c>
      <c r="H39" s="17"/>
      <c r="I39" s="34"/>
      <c r="J39" s="34"/>
    </row>
    <row r="40" spans="2:10">
      <c r="B40" s="13">
        <v>15</v>
      </c>
      <c r="C40" s="14"/>
      <c r="D40" s="14"/>
      <c r="E40" s="13" t="s">
        <v>49</v>
      </c>
      <c r="F40" s="13" t="s">
        <v>15</v>
      </c>
      <c r="G40" s="284">
        <v>322</v>
      </c>
      <c r="H40" s="17"/>
      <c r="I40" s="34"/>
      <c r="J40" s="34"/>
    </row>
    <row r="41" spans="2:10">
      <c r="B41" s="13">
        <v>16</v>
      </c>
      <c r="C41" s="14"/>
      <c r="D41" s="14"/>
      <c r="E41" s="13" t="s">
        <v>50</v>
      </c>
      <c r="F41" s="13" t="s">
        <v>15</v>
      </c>
      <c r="G41" s="34">
        <v>3098</v>
      </c>
      <c r="H41" s="17"/>
      <c r="I41" s="34"/>
      <c r="J41" s="34"/>
    </row>
    <row r="42" spans="2:10">
      <c r="B42" s="13">
        <v>17</v>
      </c>
      <c r="C42" s="14"/>
      <c r="D42" s="14"/>
      <c r="E42" s="13" t="s">
        <v>51</v>
      </c>
      <c r="F42" s="13" t="s">
        <v>15</v>
      </c>
      <c r="G42" s="34">
        <v>2649</v>
      </c>
      <c r="H42" s="17"/>
      <c r="I42" s="34"/>
      <c r="J42" s="34"/>
    </row>
    <row r="43" spans="2:10">
      <c r="B43" s="13">
        <v>18</v>
      </c>
      <c r="C43" s="14"/>
      <c r="D43" s="14"/>
      <c r="E43" s="284" t="s">
        <v>52</v>
      </c>
      <c r="F43" s="13" t="s">
        <v>15</v>
      </c>
      <c r="G43" s="284">
        <v>562</v>
      </c>
      <c r="H43" s="17"/>
      <c r="I43" s="16"/>
      <c r="J43" s="284"/>
    </row>
    <row r="44" spans="2:10">
      <c r="B44" s="13">
        <v>19</v>
      </c>
      <c r="C44" s="14"/>
      <c r="D44" s="14"/>
      <c r="E44" s="284" t="s">
        <v>48</v>
      </c>
      <c r="F44" s="13" t="s">
        <v>15</v>
      </c>
      <c r="G44" s="284">
        <v>605</v>
      </c>
      <c r="H44" s="17"/>
      <c r="I44" s="13"/>
      <c r="J44" s="284"/>
    </row>
    <row r="45" spans="2:10">
      <c r="B45" s="13">
        <v>20</v>
      </c>
      <c r="C45" s="18"/>
      <c r="D45" s="18"/>
      <c r="E45" s="321" t="s">
        <v>53</v>
      </c>
      <c r="F45" s="13" t="s">
        <v>15</v>
      </c>
      <c r="G45" s="34">
        <v>185</v>
      </c>
      <c r="H45" s="19"/>
      <c r="I45" s="16"/>
      <c r="J45" s="284"/>
    </row>
    <row r="46" ht="21" spans="2:10">
      <c r="B46" s="20"/>
      <c r="C46" s="30" t="s">
        <v>21</v>
      </c>
      <c r="D46" s="13"/>
      <c r="E46" s="13"/>
      <c r="F46" s="13"/>
      <c r="G46" s="22">
        <f>SUM(G26:G45)</f>
        <v>44731</v>
      </c>
      <c r="H46" s="16"/>
      <c r="I46" s="16"/>
      <c r="J46" s="16"/>
    </row>
    <row r="47" s="2" customFormat="1" spans="2:10">
      <c r="B47" s="30">
        <f>B45+B24+B19+B11</f>
        <v>38</v>
      </c>
      <c r="C47" s="30" t="s">
        <v>54</v>
      </c>
      <c r="D47" s="31"/>
      <c r="E47" s="31"/>
      <c r="F47" s="31"/>
      <c r="G47" s="32">
        <f>G46+G25+G20+G12</f>
        <v>267083</v>
      </c>
      <c r="H47" s="40"/>
      <c r="I47" s="40"/>
      <c r="J47" s="40"/>
    </row>
    <row r="48" ht="26.25" spans="2:10">
      <c r="B48" s="322" t="s">
        <v>55</v>
      </c>
      <c r="C48" s="322"/>
      <c r="D48" s="322"/>
      <c r="E48" s="322"/>
      <c r="F48" s="322"/>
      <c r="G48" s="322"/>
      <c r="H48" s="322"/>
      <c r="I48" s="322"/>
      <c r="J48" s="16"/>
    </row>
    <row r="49" s="69" customFormat="1" ht="21" spans="2:10">
      <c r="B49" s="323">
        <v>1</v>
      </c>
      <c r="C49" s="323" t="s">
        <v>12</v>
      </c>
      <c r="D49" s="323">
        <v>2016</v>
      </c>
      <c r="E49" s="323" t="s">
        <v>56</v>
      </c>
      <c r="F49" s="24" t="s">
        <v>15</v>
      </c>
      <c r="G49" s="324">
        <v>9096</v>
      </c>
      <c r="H49" s="16" t="s">
        <v>35</v>
      </c>
      <c r="I49" s="98"/>
      <c r="J49" s="107"/>
    </row>
    <row r="50" ht="21" spans="2:10">
      <c r="B50" s="20"/>
      <c r="C50" s="30" t="s">
        <v>21</v>
      </c>
      <c r="D50" s="13"/>
      <c r="E50" s="13"/>
      <c r="F50" s="13"/>
      <c r="G50" s="22">
        <f>SUM(G49)</f>
        <v>9096</v>
      </c>
      <c r="H50" s="16"/>
      <c r="I50" s="16"/>
      <c r="J50" s="16"/>
    </row>
    <row r="51" spans="2:10">
      <c r="B51" s="13"/>
      <c r="C51" s="13"/>
      <c r="D51" s="13"/>
      <c r="E51" s="13"/>
      <c r="F51" s="13"/>
      <c r="G51" s="22"/>
      <c r="H51" s="16"/>
      <c r="I51" s="16"/>
      <c r="J51" s="16"/>
    </row>
    <row r="52" spans="2:10">
      <c r="B52" s="325" t="s">
        <v>57</v>
      </c>
      <c r="C52" s="325"/>
      <c r="D52" s="325"/>
      <c r="E52" s="325"/>
      <c r="F52" s="325"/>
      <c r="G52" s="325"/>
      <c r="H52" s="325"/>
      <c r="I52" s="325"/>
      <c r="J52" s="16"/>
    </row>
    <row r="53" ht="21" spans="2:10">
      <c r="B53" s="24">
        <v>1</v>
      </c>
      <c r="C53" s="24" t="s">
        <v>12</v>
      </c>
      <c r="D53" s="24" t="s">
        <v>18</v>
      </c>
      <c r="E53" s="24" t="s">
        <v>58</v>
      </c>
      <c r="F53" s="24" t="s">
        <v>15</v>
      </c>
      <c r="G53" s="273">
        <v>3362</v>
      </c>
      <c r="H53" s="24" t="s">
        <v>30</v>
      </c>
      <c r="I53" s="163"/>
      <c r="J53" s="16"/>
    </row>
    <row r="54" ht="21" spans="2:10">
      <c r="B54" s="24"/>
      <c r="C54" s="30" t="s">
        <v>21</v>
      </c>
      <c r="D54" s="24"/>
      <c r="E54" s="24"/>
      <c r="F54" s="24"/>
      <c r="G54" s="274">
        <f>SUM(G53)</f>
        <v>3362</v>
      </c>
      <c r="H54" s="24"/>
      <c r="I54" s="275"/>
      <c r="J54" s="16"/>
    </row>
    <row r="55" spans="2:10">
      <c r="B55" s="21">
        <f>B53+B49+B47</f>
        <v>40</v>
      </c>
      <c r="C55" s="13"/>
      <c r="D55" s="13"/>
      <c r="E55" s="13"/>
      <c r="F55" s="13"/>
      <c r="G55" s="22">
        <f>G54+G50+G47</f>
        <v>279541</v>
      </c>
      <c r="H55" s="16"/>
      <c r="I55" s="16"/>
      <c r="J55" s="16"/>
    </row>
    <row r="57" spans="2:7">
      <c r="B57" s="4" t="e">
        <f>B55+#REF!+#REF!+#REF!+hsd!#REF!</f>
        <v>#REF!</v>
      </c>
      <c r="G57" s="5" t="e">
        <f>G55+#REF!+#REF!+#REF!+hsd!#REF!</f>
        <v>#REF!</v>
      </c>
    </row>
    <row r="58" hidden="1" spans="2:5">
      <c r="B58" s="13">
        <v>1</v>
      </c>
      <c r="C58" s="16" t="s">
        <v>9</v>
      </c>
      <c r="D58" s="13" t="e">
        <f>#REF!</f>
        <v>#REF!</v>
      </c>
      <c r="E58" s="16" t="e">
        <f>#REF!</f>
        <v>#REF!</v>
      </c>
    </row>
    <row r="59" hidden="1" spans="2:5">
      <c r="B59" s="13">
        <v>2</v>
      </c>
      <c r="C59" s="16" t="s">
        <v>59</v>
      </c>
      <c r="D59" s="13" t="e">
        <f>#REF!</f>
        <v>#REF!</v>
      </c>
      <c r="E59" s="16" t="e">
        <f>#REF!</f>
        <v>#REF!</v>
      </c>
    </row>
    <row r="60" hidden="1" spans="2:5">
      <c r="B60" s="13">
        <v>3</v>
      </c>
      <c r="C60" s="34" t="s">
        <v>23</v>
      </c>
      <c r="D60" s="13" t="e">
        <f>#REF!</f>
        <v>#REF!</v>
      </c>
      <c r="E60" s="16" t="e">
        <f>#REF!</f>
        <v>#REF!</v>
      </c>
    </row>
    <row r="61" hidden="1" spans="2:5">
      <c r="B61" s="13">
        <v>4</v>
      </c>
      <c r="C61" s="16" t="s">
        <v>30</v>
      </c>
      <c r="D61" s="13">
        <f>B24</f>
        <v>4</v>
      </c>
      <c r="E61" s="16" t="e">
        <f>#REF!</f>
        <v>#REF!</v>
      </c>
    </row>
    <row r="62" hidden="1" spans="2:5">
      <c r="B62" s="13">
        <v>5</v>
      </c>
      <c r="C62" s="16" t="s">
        <v>35</v>
      </c>
      <c r="D62" s="13" t="e">
        <f>#REF!</f>
        <v>#REF!</v>
      </c>
      <c r="E62" s="16" t="e">
        <f>#REF!</f>
        <v>#REF!</v>
      </c>
    </row>
    <row r="63" hidden="1" spans="2:5">
      <c r="B63" s="13">
        <v>6</v>
      </c>
      <c r="C63" s="16" t="s">
        <v>60</v>
      </c>
      <c r="D63" s="13" t="e">
        <f>#REF!</f>
        <v>#REF!</v>
      </c>
      <c r="E63" s="16" t="e">
        <f>#REF!</f>
        <v>#REF!</v>
      </c>
    </row>
    <row r="64" hidden="1" spans="2:5">
      <c r="B64" s="21" t="s">
        <v>61</v>
      </c>
      <c r="C64" s="21"/>
      <c r="D64" s="21" t="e">
        <f>SUM(D58:D63)</f>
        <v>#REF!</v>
      </c>
      <c r="E64" s="22" t="e">
        <f>SUM(E58:E63)</f>
        <v>#REF!</v>
      </c>
    </row>
    <row r="68" spans="7:7">
      <c r="G68" s="35"/>
    </row>
    <row r="70" spans="3:3">
      <c r="C70" s="35"/>
    </row>
  </sheetData>
  <autoFilter ref="B3:T55">
    <extLst/>
  </autoFilter>
  <sortState ref="B347:H419">
    <sortCondition ref="D347:D419"/>
  </sortState>
  <mergeCells count="17">
    <mergeCell ref="B4:J4"/>
    <mergeCell ref="B48:I48"/>
    <mergeCell ref="B52:I52"/>
    <mergeCell ref="B64:C64"/>
    <mergeCell ref="C5:C11"/>
    <mergeCell ref="C13:C19"/>
    <mergeCell ref="C21:C24"/>
    <mergeCell ref="C26:C45"/>
    <mergeCell ref="D5:D7"/>
    <mergeCell ref="D8:D11"/>
    <mergeCell ref="D13:D19"/>
    <mergeCell ref="D21:D22"/>
    <mergeCell ref="D26:D45"/>
    <mergeCell ref="H5:H11"/>
    <mergeCell ref="H13:H19"/>
    <mergeCell ref="H21:H24"/>
    <mergeCell ref="H26:H45"/>
  </mergeCells>
  <printOptions horizontalCentered="1"/>
  <pageMargins left="0.118110236220472" right="0.118110236220472" top="0.354330708661417" bottom="0.354330708661417" header="0.31496062992126" footer="0.31496062992126"/>
  <pageSetup paperSize="9" scale="79" fitToHeight="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H27"/>
  <sheetViews>
    <sheetView zoomScale="115" zoomScaleNormal="115" workbookViewId="0">
      <selection activeCell="E12" sqref="E12:E14"/>
    </sheetView>
  </sheetViews>
  <sheetFormatPr defaultColWidth="9" defaultRowHeight="15" outlineLevelCol="7"/>
  <cols>
    <col min="2" max="2" width="6.85714285714286" style="145" customWidth="1"/>
    <col min="3" max="3" width="14.7142857142857" style="145" customWidth="1"/>
    <col min="4" max="4" width="16.7142857142857" customWidth="1"/>
    <col min="5" max="5" width="9" customWidth="1"/>
    <col min="6" max="6" width="7.85714285714286" customWidth="1"/>
    <col min="7" max="7" width="8.28571428571429" customWidth="1"/>
    <col min="8" max="8" width="5.42857142857143" style="153" customWidth="1"/>
  </cols>
  <sheetData>
    <row r="2" ht="13.5" customHeight="1" spans="2:8">
      <c r="B2" s="144" t="s">
        <v>440</v>
      </c>
      <c r="C2" s="144"/>
      <c r="D2" s="144"/>
      <c r="E2" s="144"/>
      <c r="F2" s="144"/>
      <c r="G2" s="144"/>
      <c r="H2" s="144"/>
    </row>
    <row r="3" ht="13.5" customHeight="1" spans="2:8">
      <c r="B3" s="195" t="s">
        <v>441</v>
      </c>
      <c r="C3" s="195"/>
      <c r="D3" s="195"/>
      <c r="E3" s="195"/>
      <c r="F3" s="195"/>
      <c r="G3" s="195"/>
      <c r="H3" s="195"/>
    </row>
    <row r="4" ht="12.75" customHeight="1" spans="2:8">
      <c r="B4" s="144" t="s">
        <v>442</v>
      </c>
      <c r="C4" s="196" t="s">
        <v>28</v>
      </c>
      <c r="D4" s="196"/>
      <c r="E4" s="196"/>
      <c r="F4" s="196"/>
      <c r="G4" s="197">
        <v>43800</v>
      </c>
      <c r="H4" s="196"/>
    </row>
    <row r="5" ht="12.75" customHeight="1" spans="2:8">
      <c r="B5" s="147" t="s">
        <v>443</v>
      </c>
      <c r="C5" s="147" t="s">
        <v>444</v>
      </c>
      <c r="D5" s="147" t="s">
        <v>445</v>
      </c>
      <c r="E5" s="147" t="s">
        <v>401</v>
      </c>
      <c r="F5" s="147" t="s">
        <v>391</v>
      </c>
      <c r="G5" s="147" t="s">
        <v>401</v>
      </c>
      <c r="H5" s="198" t="s">
        <v>392</v>
      </c>
    </row>
    <row r="6" s="194" customFormat="1" ht="12.75" customHeight="1" spans="2:8">
      <c r="B6" s="117">
        <v>1</v>
      </c>
      <c r="C6" s="199" t="s">
        <v>29</v>
      </c>
      <c r="D6" s="200" t="s">
        <v>446</v>
      </c>
      <c r="E6" s="201">
        <v>293.491473439352</v>
      </c>
      <c r="F6" s="202"/>
      <c r="G6" s="202"/>
      <c r="H6" s="203"/>
    </row>
    <row r="7" s="194" customFormat="1" ht="12.75" customHeight="1" spans="2:8">
      <c r="B7" s="117">
        <v>2</v>
      </c>
      <c r="C7" s="199" t="s">
        <v>31</v>
      </c>
      <c r="D7" s="200" t="s">
        <v>162</v>
      </c>
      <c r="E7" s="204">
        <v>1072.52554304605</v>
      </c>
      <c r="F7" s="205"/>
      <c r="G7" s="205"/>
      <c r="H7" s="206"/>
    </row>
    <row r="8" s="194" customFormat="1" ht="12.75" customHeight="1" spans="2:8">
      <c r="B8" s="207" t="s">
        <v>245</v>
      </c>
      <c r="C8" s="207"/>
      <c r="D8" s="207"/>
      <c r="E8" s="208">
        <f>SUM(E6:E7)</f>
        <v>1366.0170164854</v>
      </c>
      <c r="F8" s="208"/>
      <c r="G8" s="208"/>
      <c r="H8" s="206"/>
    </row>
    <row r="9" s="194" customFormat="1" ht="12.75" customHeight="1" spans="2:8">
      <c r="B9" s="209"/>
      <c r="C9" s="209"/>
      <c r="H9" s="210"/>
    </row>
    <row r="10" s="194" customFormat="1" ht="12.75" customHeight="1" spans="2:8">
      <c r="B10" s="211" t="s">
        <v>447</v>
      </c>
      <c r="C10" s="212" t="s">
        <v>28</v>
      </c>
      <c r="D10" s="212"/>
      <c r="E10" s="212"/>
      <c r="F10" s="212"/>
      <c r="G10" s="213">
        <v>43800</v>
      </c>
      <c r="H10" s="212"/>
    </row>
    <row r="11" s="194" customFormat="1" ht="12.75" customHeight="1" spans="2:8">
      <c r="B11" s="214" t="s">
        <v>443</v>
      </c>
      <c r="C11" s="214" t="s">
        <v>444</v>
      </c>
      <c r="D11" s="214" t="s">
        <v>445</v>
      </c>
      <c r="E11" s="214" t="s">
        <v>401</v>
      </c>
      <c r="F11" s="207" t="s">
        <v>391</v>
      </c>
      <c r="G11" s="207" t="s">
        <v>401</v>
      </c>
      <c r="H11" s="207" t="s">
        <v>392</v>
      </c>
    </row>
    <row r="12" s="194" customFormat="1" ht="12.75" customHeight="1" spans="2:8">
      <c r="B12" s="120">
        <v>1</v>
      </c>
      <c r="C12" s="214" t="s">
        <v>448</v>
      </c>
      <c r="D12" s="215" t="s">
        <v>449</v>
      </c>
      <c r="E12" s="201">
        <v>26106.6227708</v>
      </c>
      <c r="F12" s="216"/>
      <c r="G12" s="216"/>
      <c r="H12" s="216"/>
    </row>
    <row r="13" s="194" customFormat="1" ht="12.75" customHeight="1" spans="2:8">
      <c r="B13" s="120">
        <v>2</v>
      </c>
      <c r="C13" s="217" t="s">
        <v>450</v>
      </c>
      <c r="D13" s="150" t="s">
        <v>451</v>
      </c>
      <c r="E13" s="201">
        <v>33639.2379304993</v>
      </c>
      <c r="F13" s="216"/>
      <c r="G13" s="216"/>
      <c r="H13" s="216"/>
    </row>
    <row r="14" s="194" customFormat="1" ht="12.75" customHeight="1" spans="2:8">
      <c r="B14" s="117">
        <v>3</v>
      </c>
      <c r="C14" s="214" t="s">
        <v>452</v>
      </c>
      <c r="D14" s="150" t="s">
        <v>453</v>
      </c>
      <c r="E14" s="201">
        <v>37728.3746989253</v>
      </c>
      <c r="F14" s="216"/>
      <c r="G14" s="216"/>
      <c r="H14" s="216"/>
    </row>
    <row r="15" s="194" customFormat="1" ht="12.75" customHeight="1" spans="2:8">
      <c r="B15" s="207" t="s">
        <v>245</v>
      </c>
      <c r="C15" s="207"/>
      <c r="D15" s="207"/>
      <c r="E15" s="205">
        <f>SUM(E12:E14)</f>
        <v>97474.2354002247</v>
      </c>
      <c r="F15" s="216"/>
      <c r="G15" s="216"/>
      <c r="H15" s="216"/>
    </row>
    <row r="18" hidden="1"/>
    <row r="19" ht="15.75" hidden="1"/>
    <row r="20" ht="15.75" hidden="1" spans="2:6">
      <c r="B20" s="218" t="s">
        <v>454</v>
      </c>
      <c r="C20" s="219" t="s">
        <v>455</v>
      </c>
      <c r="D20" s="219" t="s">
        <v>456</v>
      </c>
      <c r="E20" s="219" t="s">
        <v>457</v>
      </c>
      <c r="F20" s="219" t="s">
        <v>7</v>
      </c>
    </row>
    <row r="21" hidden="1" spans="2:6">
      <c r="B21" s="220">
        <v>1</v>
      </c>
      <c r="C21" s="221" t="s">
        <v>64</v>
      </c>
      <c r="D21" s="222">
        <v>78</v>
      </c>
      <c r="E21" s="222" t="e">
        <f>#REF!</f>
        <v>#REF!</v>
      </c>
      <c r="F21" s="223">
        <f>E8</f>
        <v>1366.0170164854</v>
      </c>
    </row>
    <row r="22" hidden="1" spans="2:6">
      <c r="B22" s="224">
        <v>2</v>
      </c>
      <c r="C22" s="225" t="s">
        <v>458</v>
      </c>
      <c r="D22" s="226">
        <v>1</v>
      </c>
      <c r="E22" s="226">
        <v>0</v>
      </c>
      <c r="F22" s="227">
        <v>0</v>
      </c>
    </row>
    <row r="23" hidden="1" spans="2:6">
      <c r="B23" s="224">
        <v>3</v>
      </c>
      <c r="C23" s="225" t="s">
        <v>459</v>
      </c>
      <c r="D23" s="226">
        <v>1</v>
      </c>
      <c r="E23" s="226">
        <v>0</v>
      </c>
      <c r="F23" s="227">
        <v>0</v>
      </c>
    </row>
    <row r="24" hidden="1" spans="2:6">
      <c r="B24" s="228">
        <v>4</v>
      </c>
      <c r="C24" s="225" t="s">
        <v>460</v>
      </c>
      <c r="D24" s="226">
        <v>13</v>
      </c>
      <c r="E24" s="226">
        <f>B14</f>
        <v>3</v>
      </c>
      <c r="F24" s="229">
        <f>E15</f>
        <v>97474.2354002247</v>
      </c>
    </row>
    <row r="25" hidden="1" spans="2:6">
      <c r="B25" s="224">
        <v>5</v>
      </c>
      <c r="C25" s="225" t="s">
        <v>461</v>
      </c>
      <c r="D25" s="226">
        <v>2</v>
      </c>
      <c r="E25" s="226">
        <f>'LT-6 SL CLCTN'!B6</f>
        <v>1</v>
      </c>
      <c r="F25" s="229">
        <f>'LT-6 SL CLCTN'!E8</f>
        <v>7259</v>
      </c>
    </row>
    <row r="26" ht="15.75" hidden="1" spans="2:6">
      <c r="B26" s="230"/>
      <c r="C26" s="231"/>
      <c r="D26" s="232"/>
      <c r="E26" s="232"/>
      <c r="F26" s="233"/>
    </row>
    <row r="27" ht="15.75" hidden="1" spans="2:6">
      <c r="B27" s="234" t="s">
        <v>245</v>
      </c>
      <c r="C27" s="235"/>
      <c r="D27" s="236">
        <f>SUM(D21:D26)</f>
        <v>95</v>
      </c>
      <c r="E27" s="236" t="e">
        <f>SUM(E21:E26)</f>
        <v>#REF!</v>
      </c>
      <c r="F27" s="237">
        <f>SUM(F21:F26)</f>
        <v>106099.25241671</v>
      </c>
    </row>
  </sheetData>
  <mergeCells count="5">
    <mergeCell ref="B2:H2"/>
    <mergeCell ref="B3:H3"/>
    <mergeCell ref="B8:D8"/>
    <mergeCell ref="B15:D15"/>
    <mergeCell ref="B27:C27"/>
  </mergeCells>
  <printOptions horizontalCentered="1"/>
  <pageMargins left="0.118110236220472" right="0.118110236220472" top="9.05511811023622" bottom="0.354330708661417" header="0.31496062992126" footer="0.31496062992126"/>
  <pageSetup paperSize="9" scale="94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M8"/>
  <sheetViews>
    <sheetView workbookViewId="0">
      <selection activeCell="A4" sqref="$A4:$XFD5"/>
    </sheetView>
  </sheetViews>
  <sheetFormatPr defaultColWidth="9" defaultRowHeight="18.75" outlineLevelRow="7"/>
  <cols>
    <col min="1" max="1" width="9.14285714285714" style="69"/>
    <col min="2" max="2" width="7.71428571428571" style="70" customWidth="1"/>
    <col min="3" max="4" width="13" style="140" customWidth="1"/>
    <col min="5" max="5" width="17" style="141" customWidth="1"/>
    <col min="6" max="6" width="6.42857142857143" style="70" customWidth="1"/>
    <col min="7" max="8" width="12.1428571428571" style="142" customWidth="1"/>
    <col min="9" max="9" width="14.8571428571429" style="143" customWidth="1"/>
    <col min="10" max="10" width="14.5714285714286" style="69" customWidth="1"/>
    <col min="11" max="11" width="18.7142857142857" style="69" customWidth="1"/>
    <col min="12" max="12" width="14.5714285714286" style="69" customWidth="1"/>
    <col min="13" max="13" width="12.1428571428571" style="69" customWidth="1"/>
    <col min="14" max="14" width="12" style="69" customWidth="1"/>
    <col min="15" max="15" width="8.85714285714286" style="69" customWidth="1"/>
    <col min="16" max="16384" width="9.14285714285714" style="69"/>
  </cols>
  <sheetData>
    <row r="2" ht="21" spans="2:2">
      <c r="B2" s="155" t="s">
        <v>64</v>
      </c>
    </row>
    <row r="3" ht="37.5" spans="2:13">
      <c r="B3" s="156" t="s">
        <v>2</v>
      </c>
      <c r="C3" s="156" t="s">
        <v>4</v>
      </c>
      <c r="D3" s="156" t="s">
        <v>395</v>
      </c>
      <c r="E3" s="156" t="s">
        <v>5</v>
      </c>
      <c r="F3" s="158" t="s">
        <v>62</v>
      </c>
      <c r="G3" s="156" t="s">
        <v>6</v>
      </c>
      <c r="H3" s="99" t="s">
        <v>7</v>
      </c>
      <c r="I3" s="192" t="s">
        <v>390</v>
      </c>
      <c r="J3" s="193" t="s">
        <v>391</v>
      </c>
      <c r="K3" s="171" t="s">
        <v>392</v>
      </c>
      <c r="L3" s="159" t="s">
        <v>9</v>
      </c>
      <c r="M3" s="171" t="s">
        <v>30</v>
      </c>
    </row>
    <row r="4" ht="22.5" customHeight="1" spans="2:13">
      <c r="B4" s="98"/>
      <c r="C4" s="98"/>
      <c r="D4" s="160"/>
      <c r="E4" s="107"/>
      <c r="F4" s="165"/>
      <c r="G4" s="163"/>
      <c r="H4" s="113"/>
      <c r="I4" s="113"/>
      <c r="J4" s="180"/>
      <c r="K4" s="113"/>
      <c r="L4" s="113"/>
      <c r="M4" s="113"/>
    </row>
    <row r="5" ht="22.5" customHeight="1" spans="2:13">
      <c r="B5" s="98"/>
      <c r="C5" s="98"/>
      <c r="D5" s="160"/>
      <c r="E5" s="107"/>
      <c r="F5" s="165"/>
      <c r="G5" s="163"/>
      <c r="H5" s="113"/>
      <c r="I5" s="113"/>
      <c r="J5" s="180"/>
      <c r="K5" s="113"/>
      <c r="L5" s="113"/>
      <c r="M5" s="113"/>
    </row>
    <row r="6" spans="2:10">
      <c r="B6" s="187"/>
      <c r="C6" s="188"/>
      <c r="D6" s="188"/>
      <c r="F6" s="187"/>
      <c r="G6" s="189"/>
      <c r="H6" s="190">
        <f>SUM(H4:H5)</f>
        <v>0</v>
      </c>
      <c r="I6" s="189"/>
      <c r="J6" s="189"/>
    </row>
    <row r="7" spans="2:9">
      <c r="B7" s="69"/>
      <c r="C7" s="69"/>
      <c r="D7" s="69"/>
      <c r="E7" s="191"/>
      <c r="F7" s="69"/>
      <c r="G7" s="143"/>
      <c r="H7" s="143"/>
      <c r="I7" s="142"/>
    </row>
    <row r="8" spans="2:9">
      <c r="B8" s="69"/>
      <c r="C8" s="69"/>
      <c r="D8" s="69"/>
      <c r="E8" s="191"/>
      <c r="F8" s="69"/>
      <c r="G8" s="143"/>
      <c r="H8" s="143"/>
      <c r="I8" s="142"/>
    </row>
  </sheetData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2:M135"/>
  <sheetViews>
    <sheetView zoomScale="85" zoomScaleNormal="85" workbookViewId="0">
      <selection activeCell="A4" sqref="$A4:$XFD18"/>
    </sheetView>
  </sheetViews>
  <sheetFormatPr defaultColWidth="9" defaultRowHeight="18.75"/>
  <cols>
    <col min="1" max="1" width="4.57142857142857" style="69" customWidth="1"/>
    <col min="2" max="2" width="11.1428571428571" style="70" customWidth="1"/>
    <col min="3" max="3" width="16.7142857142857" style="140" customWidth="1"/>
    <col min="4" max="4" width="11.2857142857143" style="141" customWidth="1"/>
    <col min="5" max="5" width="11.8571428571429" style="70" customWidth="1"/>
    <col min="6" max="6" width="24.5714285714286" style="142" hidden="1" customWidth="1"/>
    <col min="7" max="7" width="36.8571428571429" style="142" hidden="1" customWidth="1"/>
    <col min="8" max="8" width="14.8571428571429" style="143" customWidth="1"/>
    <col min="9" max="9" width="9.42857142857143" style="69" customWidth="1"/>
    <col min="10" max="10" width="19" style="69" customWidth="1"/>
    <col min="11" max="11" width="14.8571428571429" style="172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5">
      <c r="B2" s="155" t="s">
        <v>462</v>
      </c>
      <c r="C2" s="140" t="s">
        <v>394</v>
      </c>
      <c r="E2" s="329" t="s">
        <v>463</v>
      </c>
    </row>
    <row r="3" ht="33.75" customHeight="1" spans="2:13">
      <c r="B3" s="156" t="s">
        <v>2</v>
      </c>
      <c r="C3" s="156" t="s">
        <v>4</v>
      </c>
      <c r="D3" s="156" t="s">
        <v>395</v>
      </c>
      <c r="E3" s="98" t="s">
        <v>5</v>
      </c>
      <c r="F3" s="173" t="s">
        <v>62</v>
      </c>
      <c r="G3" s="156" t="s">
        <v>6</v>
      </c>
      <c r="H3" s="99" t="s">
        <v>7</v>
      </c>
      <c r="I3" s="178" t="s">
        <v>390</v>
      </c>
      <c r="J3" s="99" t="s">
        <v>391</v>
      </c>
      <c r="K3" s="112" t="s">
        <v>392</v>
      </c>
      <c r="L3" s="99" t="s">
        <v>9</v>
      </c>
      <c r="M3" s="156" t="s">
        <v>30</v>
      </c>
    </row>
    <row r="4" ht="21" spans="2:13">
      <c r="B4" s="98"/>
      <c r="C4" s="98"/>
      <c r="D4" s="160"/>
      <c r="E4" s="161"/>
      <c r="F4" s="165"/>
      <c r="G4" s="163"/>
      <c r="H4" s="113"/>
      <c r="I4" s="113"/>
      <c r="J4" s="98"/>
      <c r="K4" s="180"/>
      <c r="L4" s="107"/>
      <c r="M4" s="98"/>
    </row>
    <row r="5" ht="21" spans="2:13">
      <c r="B5" s="98"/>
      <c r="C5" s="98"/>
      <c r="D5" s="160"/>
      <c r="E5" s="161"/>
      <c r="F5" s="162"/>
      <c r="G5" s="163"/>
      <c r="H5" s="164"/>
      <c r="I5" s="164"/>
      <c r="J5" s="98"/>
      <c r="K5" s="180"/>
      <c r="L5" s="107"/>
      <c r="M5" s="98"/>
    </row>
    <row r="6" ht="21" spans="2:13">
      <c r="B6" s="98"/>
      <c r="C6" s="98"/>
      <c r="D6" s="160"/>
      <c r="E6" s="161"/>
      <c r="F6" s="162"/>
      <c r="G6" s="163"/>
      <c r="H6" s="164"/>
      <c r="I6" s="164"/>
      <c r="J6" s="98"/>
      <c r="K6" s="180"/>
      <c r="L6" s="107"/>
      <c r="M6" s="98"/>
    </row>
    <row r="7" ht="21" spans="2:13">
      <c r="B7" s="98"/>
      <c r="C7" s="98"/>
      <c r="D7" s="160"/>
      <c r="E7" s="161"/>
      <c r="F7" s="162"/>
      <c r="G7" s="163"/>
      <c r="H7" s="164"/>
      <c r="I7" s="164"/>
      <c r="J7" s="98"/>
      <c r="K7" s="180"/>
      <c r="L7" s="107"/>
      <c r="M7" s="98"/>
    </row>
    <row r="8" ht="21" spans="2:13">
      <c r="B8" s="98"/>
      <c r="C8" s="98"/>
      <c r="D8" s="160"/>
      <c r="E8" s="161"/>
      <c r="F8" s="162"/>
      <c r="G8" s="163"/>
      <c r="H8" s="164"/>
      <c r="I8" s="164"/>
      <c r="J8" s="98"/>
      <c r="K8" s="180"/>
      <c r="L8" s="107"/>
      <c r="M8" s="98"/>
    </row>
    <row r="9" ht="21" spans="2:13">
      <c r="B9" s="98"/>
      <c r="C9" s="98"/>
      <c r="D9" s="160"/>
      <c r="E9" s="161"/>
      <c r="F9" s="162"/>
      <c r="G9" s="163"/>
      <c r="H9" s="164"/>
      <c r="I9" s="164"/>
      <c r="J9" s="98"/>
      <c r="K9" s="180"/>
      <c r="L9" s="107"/>
      <c r="M9" s="98"/>
    </row>
    <row r="10" ht="21" spans="2:13">
      <c r="B10" s="98"/>
      <c r="C10" s="98"/>
      <c r="D10" s="160"/>
      <c r="E10" s="161"/>
      <c r="F10" s="162"/>
      <c r="G10" s="163"/>
      <c r="H10" s="164"/>
      <c r="I10" s="164"/>
      <c r="J10" s="98"/>
      <c r="K10" s="180"/>
      <c r="L10" s="107"/>
      <c r="M10" s="98"/>
    </row>
    <row r="11" ht="21" spans="2:13">
      <c r="B11" s="98"/>
      <c r="C11" s="98"/>
      <c r="D11" s="160"/>
      <c r="E11" s="161"/>
      <c r="F11" s="162"/>
      <c r="G11" s="163"/>
      <c r="H11" s="164"/>
      <c r="I11" s="164"/>
      <c r="J11" s="98"/>
      <c r="K11" s="180"/>
      <c r="L11" s="107"/>
      <c r="M11" s="98"/>
    </row>
    <row r="12" ht="21" spans="2:13">
      <c r="B12" s="98"/>
      <c r="C12" s="98"/>
      <c r="D12" s="160"/>
      <c r="E12" s="161"/>
      <c r="F12" s="162"/>
      <c r="G12" s="163"/>
      <c r="H12" s="164"/>
      <c r="I12" s="164"/>
      <c r="J12" s="98"/>
      <c r="K12" s="180"/>
      <c r="L12" s="107"/>
      <c r="M12" s="98"/>
    </row>
    <row r="13" ht="21" spans="2:13">
      <c r="B13" s="98"/>
      <c r="C13" s="98"/>
      <c r="D13" s="160"/>
      <c r="E13" s="161"/>
      <c r="F13" s="162"/>
      <c r="G13" s="163"/>
      <c r="H13" s="164"/>
      <c r="I13" s="164"/>
      <c r="J13" s="98"/>
      <c r="K13" s="180"/>
      <c r="L13" s="107"/>
      <c r="M13" s="98"/>
    </row>
    <row r="14" ht="21" spans="2:13">
      <c r="B14" s="98"/>
      <c r="C14" s="98"/>
      <c r="D14" s="160"/>
      <c r="E14" s="161"/>
      <c r="F14" s="162"/>
      <c r="G14" s="163"/>
      <c r="H14" s="164"/>
      <c r="I14" s="164"/>
      <c r="J14" s="98"/>
      <c r="K14" s="180"/>
      <c r="L14" s="107"/>
      <c r="M14" s="98"/>
    </row>
    <row r="15" ht="21" spans="2:13">
      <c r="B15" s="98"/>
      <c r="C15" s="98"/>
      <c r="D15" s="160"/>
      <c r="E15" s="161"/>
      <c r="F15" s="162"/>
      <c r="G15" s="163"/>
      <c r="H15" s="164"/>
      <c r="I15" s="164"/>
      <c r="J15" s="98"/>
      <c r="K15" s="180"/>
      <c r="L15" s="107"/>
      <c r="M15" s="98"/>
    </row>
    <row r="16" ht="21" spans="2:13">
      <c r="B16" s="98"/>
      <c r="C16" s="98"/>
      <c r="D16" s="160"/>
      <c r="E16" s="161"/>
      <c r="F16" s="162"/>
      <c r="G16" s="163"/>
      <c r="H16" s="164"/>
      <c r="I16" s="164"/>
      <c r="J16" s="98"/>
      <c r="K16" s="180"/>
      <c r="L16" s="107"/>
      <c r="M16" s="98"/>
    </row>
    <row r="17" ht="21" spans="2:13">
      <c r="B17" s="98"/>
      <c r="C17" s="98"/>
      <c r="D17" s="160"/>
      <c r="E17" s="161"/>
      <c r="F17" s="162"/>
      <c r="G17" s="163"/>
      <c r="H17" s="164"/>
      <c r="I17" s="164"/>
      <c r="J17" s="98"/>
      <c r="K17" s="180"/>
      <c r="L17" s="107"/>
      <c r="M17" s="98"/>
    </row>
    <row r="18" spans="2:13">
      <c r="B18" s="98"/>
      <c r="C18" s="98"/>
      <c r="D18" s="117"/>
      <c r="E18" s="176"/>
      <c r="F18" s="162"/>
      <c r="G18" s="163"/>
      <c r="H18" s="177"/>
      <c r="I18" s="177"/>
      <c r="J18" s="98"/>
      <c r="K18" s="180"/>
      <c r="L18" s="98"/>
      <c r="M18" s="98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  <row r="123" spans="2:8">
      <c r="B123" s="69"/>
      <c r="C123" s="69"/>
      <c r="D123" s="69"/>
      <c r="E123" s="69"/>
      <c r="F123" s="69"/>
      <c r="G123" s="69"/>
      <c r="H123" s="69"/>
    </row>
    <row r="124" spans="2:8">
      <c r="B124" s="69"/>
      <c r="C124" s="69"/>
      <c r="D124" s="69"/>
      <c r="E124" s="69"/>
      <c r="F124" s="69"/>
      <c r="G124" s="69"/>
      <c r="H124" s="69"/>
    </row>
    <row r="125" spans="2:8">
      <c r="B125" s="69"/>
      <c r="C125" s="69"/>
      <c r="D125" s="69"/>
      <c r="E125" s="69"/>
      <c r="F125" s="69"/>
      <c r="G125" s="69"/>
      <c r="H125" s="69"/>
    </row>
    <row r="126" spans="2:8">
      <c r="B126" s="69"/>
      <c r="C126" s="69"/>
      <c r="D126" s="69"/>
      <c r="E126" s="69"/>
      <c r="F126" s="69"/>
      <c r="G126" s="69"/>
      <c r="H126" s="69"/>
    </row>
    <row r="127" spans="2:8">
      <c r="B127" s="69"/>
      <c r="C127" s="69"/>
      <c r="D127" s="69"/>
      <c r="E127" s="69"/>
      <c r="F127" s="69"/>
      <c r="G127" s="69"/>
      <c r="H127" s="69"/>
    </row>
    <row r="128" spans="2:8">
      <c r="B128" s="69"/>
      <c r="C128" s="69"/>
      <c r="D128" s="69"/>
      <c r="E128" s="69"/>
      <c r="F128" s="69"/>
      <c r="G128" s="69"/>
      <c r="H128" s="69"/>
    </row>
    <row r="129" spans="2:8">
      <c r="B129" s="69"/>
      <c r="C129" s="69"/>
      <c r="D129" s="69"/>
      <c r="E129" s="69"/>
      <c r="F129" s="69"/>
      <c r="G129" s="69"/>
      <c r="H129" s="69"/>
    </row>
    <row r="130" spans="2:8">
      <c r="B130" s="69"/>
      <c r="C130" s="69"/>
      <c r="D130" s="69"/>
      <c r="E130" s="69"/>
      <c r="F130" s="69"/>
      <c r="G130" s="69"/>
      <c r="H130" s="69"/>
    </row>
    <row r="131" spans="2:8">
      <c r="B131" s="69"/>
      <c r="C131" s="69"/>
      <c r="D131" s="69"/>
      <c r="E131" s="69"/>
      <c r="F131" s="69"/>
      <c r="G131" s="69"/>
      <c r="H131" s="69"/>
    </row>
    <row r="132" spans="2:8">
      <c r="B132" s="69"/>
      <c r="C132" s="69"/>
      <c r="D132" s="69"/>
      <c r="E132" s="69"/>
      <c r="F132" s="69"/>
      <c r="G132" s="69"/>
      <c r="H132" s="69"/>
    </row>
    <row r="133" spans="2:8">
      <c r="B133" s="69"/>
      <c r="C133" s="69"/>
      <c r="D133" s="69"/>
      <c r="E133" s="69"/>
      <c r="F133" s="69"/>
      <c r="G133" s="69"/>
      <c r="H133" s="69"/>
    </row>
    <row r="134" spans="2:8">
      <c r="B134" s="69"/>
      <c r="C134" s="69"/>
      <c r="D134" s="69"/>
      <c r="E134" s="69"/>
      <c r="F134" s="69"/>
      <c r="G134" s="69"/>
      <c r="H134" s="69"/>
    </row>
    <row r="135" spans="2:8">
      <c r="B135" s="69"/>
      <c r="C135" s="69"/>
      <c r="D135" s="69"/>
      <c r="E135" s="69"/>
      <c r="F135" s="69"/>
      <c r="G135" s="69"/>
      <c r="H135" s="69"/>
    </row>
  </sheetData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2:M133"/>
  <sheetViews>
    <sheetView zoomScale="70" zoomScaleNormal="70" workbookViewId="0">
      <selection activeCell="A5" sqref="$A5:$XFD16"/>
    </sheetView>
  </sheetViews>
  <sheetFormatPr defaultColWidth="9" defaultRowHeight="18.75"/>
  <cols>
    <col min="1" max="1" width="9.14285714285714" style="69"/>
    <col min="2" max="2" width="9.71428571428571" style="70" customWidth="1"/>
    <col min="3" max="3" width="20.5714285714286" style="140" customWidth="1"/>
    <col min="4" max="4" width="9.71428571428571" style="141" customWidth="1"/>
    <col min="5" max="5" width="15.7142857142857" style="70" customWidth="1"/>
    <col min="6" max="6" width="14.4285714285714" style="142" hidden="1" customWidth="1"/>
    <col min="7" max="7" width="9.57142857142857" style="142" hidden="1" customWidth="1"/>
    <col min="8" max="8" width="14.8571428571429" style="75" customWidth="1"/>
    <col min="9" max="9" width="22.1428571428571" style="69" customWidth="1"/>
    <col min="10" max="10" width="18.7142857142857" style="69" customWidth="1"/>
    <col min="11" max="11" width="14.8571428571429" style="172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4">
      <c r="B2" s="155" t="s">
        <v>393</v>
      </c>
      <c r="C2" s="140" t="s">
        <v>394</v>
      </c>
      <c r="D2" s="71"/>
    </row>
    <row r="3" spans="2:13">
      <c r="B3" s="156" t="s">
        <v>2</v>
      </c>
      <c r="C3" s="156" t="s">
        <v>4</v>
      </c>
      <c r="D3" s="156" t="s">
        <v>395</v>
      </c>
      <c r="E3" s="98" t="s">
        <v>5</v>
      </c>
      <c r="F3" s="173" t="s">
        <v>62</v>
      </c>
      <c r="G3" s="156" t="s">
        <v>6</v>
      </c>
      <c r="H3" s="99" t="s">
        <v>7</v>
      </c>
      <c r="I3" s="183" t="s">
        <v>390</v>
      </c>
      <c r="J3" s="99" t="s">
        <v>391</v>
      </c>
      <c r="K3" s="112" t="s">
        <v>392</v>
      </c>
      <c r="L3" s="99" t="s">
        <v>9</v>
      </c>
      <c r="M3" s="156" t="s">
        <v>30</v>
      </c>
    </row>
    <row r="4" spans="2:13">
      <c r="B4" s="174" t="s">
        <v>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9"/>
    </row>
    <row r="5" ht="21" spans="2:13">
      <c r="B5" s="98"/>
      <c r="C5" s="98"/>
      <c r="D5" s="160"/>
      <c r="E5" s="107"/>
      <c r="F5" s="165"/>
      <c r="G5" s="163"/>
      <c r="H5" s="113"/>
      <c r="I5" s="113"/>
      <c r="J5" s="184"/>
      <c r="K5" s="180"/>
      <c r="L5" s="98"/>
      <c r="M5" s="179"/>
    </row>
    <row r="6" ht="21" spans="2:13">
      <c r="B6" s="98"/>
      <c r="C6" s="98"/>
      <c r="D6" s="160"/>
      <c r="E6" s="107"/>
      <c r="F6" s="165"/>
      <c r="G6" s="163"/>
      <c r="H6" s="113"/>
      <c r="I6" s="113"/>
      <c r="J6" s="184"/>
      <c r="K6" s="180"/>
      <c r="L6" s="98"/>
      <c r="M6" s="185"/>
    </row>
    <row r="7" ht="21" spans="2:13">
      <c r="B7" s="98"/>
      <c r="C7" s="98"/>
      <c r="D7" s="160"/>
      <c r="E7" s="107"/>
      <c r="F7" s="165"/>
      <c r="G7" s="163"/>
      <c r="H7" s="113"/>
      <c r="I7" s="113"/>
      <c r="J7" s="184"/>
      <c r="K7" s="180"/>
      <c r="L7" s="98"/>
      <c r="M7" s="185"/>
    </row>
    <row r="8" ht="21" spans="2:13">
      <c r="B8" s="98"/>
      <c r="C8" s="98"/>
      <c r="D8" s="160"/>
      <c r="E8" s="107"/>
      <c r="F8" s="165"/>
      <c r="G8" s="163"/>
      <c r="H8" s="113"/>
      <c r="I8" s="113"/>
      <c r="J8" s="184"/>
      <c r="K8" s="180"/>
      <c r="L8" s="98"/>
      <c r="M8" s="185"/>
    </row>
    <row r="9" ht="21" spans="2:13">
      <c r="B9" s="98"/>
      <c r="C9" s="98"/>
      <c r="D9" s="160"/>
      <c r="E9" s="107"/>
      <c r="F9" s="165"/>
      <c r="G9" s="163"/>
      <c r="H9" s="113"/>
      <c r="I9" s="113"/>
      <c r="J9" s="184"/>
      <c r="K9" s="180"/>
      <c r="L9" s="98"/>
      <c r="M9" s="185"/>
    </row>
    <row r="10" ht="21" spans="2:13">
      <c r="B10" s="98"/>
      <c r="C10" s="98"/>
      <c r="D10" s="160"/>
      <c r="E10" s="107"/>
      <c r="F10" s="165"/>
      <c r="G10" s="163"/>
      <c r="H10" s="113"/>
      <c r="I10" s="113"/>
      <c r="J10" s="184"/>
      <c r="K10" s="180"/>
      <c r="L10" s="98"/>
      <c r="M10" s="185"/>
    </row>
    <row r="11" ht="21" spans="2:13">
      <c r="B11" s="98"/>
      <c r="C11" s="98"/>
      <c r="D11" s="160"/>
      <c r="E11" s="107"/>
      <c r="F11" s="165"/>
      <c r="G11" s="163"/>
      <c r="H11" s="113"/>
      <c r="I11" s="113"/>
      <c r="J11" s="184"/>
      <c r="K11" s="180"/>
      <c r="L11" s="98"/>
      <c r="M11" s="185"/>
    </row>
    <row r="12" ht="21" spans="2:13">
      <c r="B12" s="98"/>
      <c r="C12" s="98"/>
      <c r="D12" s="160"/>
      <c r="E12" s="107"/>
      <c r="F12" s="165"/>
      <c r="G12" s="163"/>
      <c r="H12" s="113"/>
      <c r="I12" s="113"/>
      <c r="J12" s="184"/>
      <c r="K12" s="180"/>
      <c r="L12" s="98"/>
      <c r="M12" s="185"/>
    </row>
    <row r="13" ht="21" spans="2:13">
      <c r="B13" s="98"/>
      <c r="C13" s="98"/>
      <c r="D13" s="160"/>
      <c r="E13" s="98"/>
      <c r="F13" s="165"/>
      <c r="G13" s="163"/>
      <c r="H13" s="113"/>
      <c r="I13" s="113"/>
      <c r="J13" s="184"/>
      <c r="K13" s="180"/>
      <c r="L13" s="98"/>
      <c r="M13" s="185"/>
    </row>
    <row r="14" ht="21" spans="2:13">
      <c r="B14" s="98"/>
      <c r="C14" s="98"/>
      <c r="D14" s="160"/>
      <c r="E14" s="98"/>
      <c r="F14" s="165"/>
      <c r="G14" s="163"/>
      <c r="H14" s="113"/>
      <c r="I14" s="113"/>
      <c r="J14" s="184"/>
      <c r="K14" s="180"/>
      <c r="L14" s="98"/>
      <c r="M14" s="185"/>
    </row>
    <row r="15" ht="21" spans="2:13">
      <c r="B15" s="98"/>
      <c r="C15" s="98"/>
      <c r="D15" s="160"/>
      <c r="E15" s="107"/>
      <c r="F15" s="165"/>
      <c r="G15" s="163"/>
      <c r="H15" s="181"/>
      <c r="I15" s="181"/>
      <c r="J15" s="184"/>
      <c r="K15" s="180"/>
      <c r="L15" s="98"/>
      <c r="M15" s="186"/>
    </row>
    <row r="16" ht="22.5" spans="2:13">
      <c r="B16" s="98"/>
      <c r="C16" s="98"/>
      <c r="D16" s="160"/>
      <c r="E16" s="98"/>
      <c r="F16" s="182"/>
      <c r="G16" s="163"/>
      <c r="H16" s="99"/>
      <c r="I16" s="99"/>
      <c r="J16" s="98"/>
      <c r="K16" s="180"/>
      <c r="L16" s="98"/>
      <c r="M16" s="98"/>
    </row>
    <row r="17" spans="2:8">
      <c r="B17" s="69"/>
      <c r="C17" s="69"/>
      <c r="D17" s="69"/>
      <c r="E17" s="69"/>
      <c r="F17" s="69"/>
      <c r="G17" s="69"/>
      <c r="H17" s="70"/>
    </row>
    <row r="18" spans="2:8">
      <c r="B18" s="69"/>
      <c r="C18" s="69"/>
      <c r="D18" s="69"/>
      <c r="E18" s="69"/>
      <c r="F18" s="69"/>
      <c r="G18" s="69"/>
      <c r="H18" s="70"/>
    </row>
    <row r="19" spans="2:8">
      <c r="B19" s="69"/>
      <c r="C19" s="69"/>
      <c r="D19" s="69"/>
      <c r="E19" s="69"/>
      <c r="F19" s="69"/>
      <c r="G19" s="69"/>
      <c r="H19" s="70"/>
    </row>
    <row r="20" spans="2:8">
      <c r="B20" s="69"/>
      <c r="C20" s="69"/>
      <c r="D20" s="69"/>
      <c r="E20" s="69"/>
      <c r="F20" s="69"/>
      <c r="G20" s="69"/>
      <c r="H20" s="70"/>
    </row>
    <row r="21" spans="2:8">
      <c r="B21" s="69"/>
      <c r="C21" s="69"/>
      <c r="D21" s="69"/>
      <c r="E21" s="69"/>
      <c r="F21" s="69"/>
      <c r="G21" s="69"/>
      <c r="H21" s="70"/>
    </row>
    <row r="22" spans="2:8">
      <c r="B22" s="69"/>
      <c r="C22" s="69"/>
      <c r="D22" s="69"/>
      <c r="E22" s="69"/>
      <c r="F22" s="69"/>
      <c r="G22" s="69"/>
      <c r="H22" s="70"/>
    </row>
    <row r="23" spans="2:8">
      <c r="B23" s="69"/>
      <c r="C23" s="69"/>
      <c r="D23" s="69"/>
      <c r="E23" s="69"/>
      <c r="F23" s="69"/>
      <c r="G23" s="69"/>
      <c r="H23" s="70"/>
    </row>
    <row r="24" spans="2:8">
      <c r="B24" s="69"/>
      <c r="C24" s="69"/>
      <c r="D24" s="69"/>
      <c r="E24" s="69"/>
      <c r="F24" s="69"/>
      <c r="G24" s="69"/>
      <c r="H24" s="70"/>
    </row>
    <row r="25" spans="2:8">
      <c r="B25" s="69"/>
      <c r="C25" s="69"/>
      <c r="D25" s="69"/>
      <c r="E25" s="69"/>
      <c r="F25" s="69"/>
      <c r="G25" s="69"/>
      <c r="H25" s="70"/>
    </row>
    <row r="26" spans="2:8">
      <c r="B26" s="69"/>
      <c r="C26" s="69"/>
      <c r="D26" s="69"/>
      <c r="E26" s="69"/>
      <c r="F26" s="69"/>
      <c r="G26" s="69"/>
      <c r="H26" s="70"/>
    </row>
    <row r="27" spans="2:8">
      <c r="B27" s="69"/>
      <c r="C27" s="69"/>
      <c r="D27" s="69"/>
      <c r="E27" s="69"/>
      <c r="F27" s="69"/>
      <c r="G27" s="69"/>
      <c r="H27" s="70"/>
    </row>
    <row r="28" spans="2:8">
      <c r="B28" s="69"/>
      <c r="C28" s="69"/>
      <c r="D28" s="69"/>
      <c r="E28" s="69"/>
      <c r="F28" s="69"/>
      <c r="G28" s="69"/>
      <c r="H28" s="70"/>
    </row>
    <row r="29" spans="2:8">
      <c r="B29" s="69"/>
      <c r="C29" s="69"/>
      <c r="D29" s="69"/>
      <c r="E29" s="69"/>
      <c r="F29" s="69"/>
      <c r="G29" s="69"/>
      <c r="H29" s="70"/>
    </row>
    <row r="30" spans="2:8">
      <c r="B30" s="69"/>
      <c r="C30" s="69"/>
      <c r="D30" s="69"/>
      <c r="E30" s="69"/>
      <c r="F30" s="69"/>
      <c r="G30" s="69"/>
      <c r="H30" s="70"/>
    </row>
    <row r="31" spans="2:8">
      <c r="B31" s="69"/>
      <c r="C31" s="69"/>
      <c r="D31" s="69"/>
      <c r="E31" s="69"/>
      <c r="F31" s="69"/>
      <c r="G31" s="69"/>
      <c r="H31" s="70"/>
    </row>
    <row r="32" spans="2:8">
      <c r="B32" s="69"/>
      <c r="C32" s="69"/>
      <c r="D32" s="69"/>
      <c r="E32" s="69"/>
      <c r="F32" s="69"/>
      <c r="G32" s="69"/>
      <c r="H32" s="70"/>
    </row>
    <row r="33" spans="2:8">
      <c r="B33" s="69"/>
      <c r="C33" s="69"/>
      <c r="D33" s="69"/>
      <c r="E33" s="69"/>
      <c r="F33" s="69"/>
      <c r="G33" s="69"/>
      <c r="H33" s="70"/>
    </row>
    <row r="34" spans="2:8">
      <c r="B34" s="69"/>
      <c r="C34" s="69"/>
      <c r="D34" s="69"/>
      <c r="E34" s="69"/>
      <c r="F34" s="69"/>
      <c r="G34" s="69"/>
      <c r="H34" s="70"/>
    </row>
    <row r="35" spans="2:8">
      <c r="B35" s="69"/>
      <c r="C35" s="69"/>
      <c r="D35" s="69"/>
      <c r="E35" s="69"/>
      <c r="F35" s="69"/>
      <c r="G35" s="69"/>
      <c r="H35" s="70"/>
    </row>
    <row r="36" spans="2:8">
      <c r="B36" s="69"/>
      <c r="C36" s="69"/>
      <c r="D36" s="69"/>
      <c r="E36" s="69"/>
      <c r="F36" s="69"/>
      <c r="G36" s="69"/>
      <c r="H36" s="70"/>
    </row>
    <row r="37" spans="2:8">
      <c r="B37" s="69"/>
      <c r="C37" s="69"/>
      <c r="D37" s="69"/>
      <c r="E37" s="69"/>
      <c r="F37" s="69"/>
      <c r="G37" s="69"/>
      <c r="H37" s="70"/>
    </row>
    <row r="38" spans="2:8">
      <c r="B38" s="69"/>
      <c r="C38" s="69"/>
      <c r="D38" s="69"/>
      <c r="E38" s="69"/>
      <c r="F38" s="69"/>
      <c r="G38" s="69"/>
      <c r="H38" s="70"/>
    </row>
    <row r="39" spans="2:8">
      <c r="B39" s="69"/>
      <c r="C39" s="69"/>
      <c r="D39" s="69"/>
      <c r="E39" s="69"/>
      <c r="F39" s="69"/>
      <c r="G39" s="69"/>
      <c r="H39" s="70"/>
    </row>
    <row r="40" spans="2:8">
      <c r="B40" s="69"/>
      <c r="C40" s="69"/>
      <c r="D40" s="69"/>
      <c r="E40" s="69"/>
      <c r="F40" s="69"/>
      <c r="G40" s="69"/>
      <c r="H40" s="70"/>
    </row>
    <row r="41" spans="2:8">
      <c r="B41" s="69"/>
      <c r="C41" s="69"/>
      <c r="D41" s="69"/>
      <c r="E41" s="69"/>
      <c r="F41" s="69"/>
      <c r="G41" s="69"/>
      <c r="H41" s="70"/>
    </row>
    <row r="42" spans="2:8">
      <c r="B42" s="69"/>
      <c r="C42" s="69"/>
      <c r="D42" s="69"/>
      <c r="E42" s="69"/>
      <c r="F42" s="69"/>
      <c r="G42" s="69"/>
      <c r="H42" s="70"/>
    </row>
    <row r="43" spans="2:8">
      <c r="B43" s="69"/>
      <c r="C43" s="69"/>
      <c r="D43" s="69"/>
      <c r="E43" s="69"/>
      <c r="F43" s="69"/>
      <c r="G43" s="69"/>
      <c r="H43" s="70"/>
    </row>
    <row r="44" spans="2:8">
      <c r="B44" s="69"/>
      <c r="C44" s="69"/>
      <c r="D44" s="69"/>
      <c r="E44" s="69"/>
      <c r="F44" s="69"/>
      <c r="G44" s="69"/>
      <c r="H44" s="70"/>
    </row>
    <row r="45" spans="2:8">
      <c r="B45" s="69"/>
      <c r="C45" s="69"/>
      <c r="D45" s="69"/>
      <c r="E45" s="69"/>
      <c r="F45" s="69"/>
      <c r="G45" s="69"/>
      <c r="H45" s="70"/>
    </row>
    <row r="46" spans="2:8">
      <c r="B46" s="69"/>
      <c r="C46" s="69"/>
      <c r="D46" s="69"/>
      <c r="E46" s="69"/>
      <c r="F46" s="69"/>
      <c r="G46" s="69"/>
      <c r="H46" s="70"/>
    </row>
    <row r="47" spans="2:8">
      <c r="B47" s="69"/>
      <c r="C47" s="69"/>
      <c r="D47" s="69"/>
      <c r="E47" s="69"/>
      <c r="F47" s="69"/>
      <c r="G47" s="69"/>
      <c r="H47" s="70"/>
    </row>
    <row r="48" spans="2:8">
      <c r="B48" s="69"/>
      <c r="C48" s="69"/>
      <c r="D48" s="69"/>
      <c r="E48" s="69"/>
      <c r="F48" s="69"/>
      <c r="G48" s="69"/>
      <c r="H48" s="70"/>
    </row>
    <row r="49" spans="2:8">
      <c r="B49" s="69"/>
      <c r="C49" s="69"/>
      <c r="D49" s="69"/>
      <c r="E49" s="69"/>
      <c r="F49" s="69"/>
      <c r="G49" s="69"/>
      <c r="H49" s="70"/>
    </row>
    <row r="50" spans="2:8">
      <c r="B50" s="69"/>
      <c r="C50" s="69"/>
      <c r="D50" s="69"/>
      <c r="E50" s="69"/>
      <c r="F50" s="69"/>
      <c r="G50" s="69"/>
      <c r="H50" s="70"/>
    </row>
    <row r="51" spans="2:8">
      <c r="B51" s="69"/>
      <c r="C51" s="69"/>
      <c r="D51" s="69"/>
      <c r="E51" s="69"/>
      <c r="F51" s="69"/>
      <c r="G51" s="69"/>
      <c r="H51" s="70"/>
    </row>
    <row r="52" spans="2:8">
      <c r="B52" s="69"/>
      <c r="C52" s="69"/>
      <c r="D52" s="69"/>
      <c r="E52" s="69"/>
      <c r="F52" s="69"/>
      <c r="G52" s="69"/>
      <c r="H52" s="70"/>
    </row>
    <row r="53" spans="2:8">
      <c r="B53" s="69"/>
      <c r="C53" s="69"/>
      <c r="D53" s="69"/>
      <c r="E53" s="69"/>
      <c r="F53" s="69"/>
      <c r="G53" s="69"/>
      <c r="H53" s="70"/>
    </row>
    <row r="54" spans="2:8">
      <c r="B54" s="69"/>
      <c r="C54" s="69"/>
      <c r="D54" s="69"/>
      <c r="E54" s="69"/>
      <c r="F54" s="69"/>
      <c r="G54" s="69"/>
      <c r="H54" s="70"/>
    </row>
    <row r="55" spans="2:8">
      <c r="B55" s="69"/>
      <c r="C55" s="69"/>
      <c r="D55" s="69"/>
      <c r="E55" s="69"/>
      <c r="F55" s="69"/>
      <c r="G55" s="69"/>
      <c r="H55" s="70"/>
    </row>
    <row r="56" spans="2:8">
      <c r="B56" s="69"/>
      <c r="C56" s="69"/>
      <c r="D56" s="69"/>
      <c r="E56" s="69"/>
      <c r="F56" s="69"/>
      <c r="G56" s="69"/>
      <c r="H56" s="70"/>
    </row>
    <row r="57" spans="2:8">
      <c r="B57" s="69"/>
      <c r="C57" s="69"/>
      <c r="D57" s="69"/>
      <c r="E57" s="69"/>
      <c r="F57" s="69"/>
      <c r="G57" s="69"/>
      <c r="H57" s="70"/>
    </row>
    <row r="58" spans="2:8">
      <c r="B58" s="69"/>
      <c r="C58" s="69"/>
      <c r="D58" s="69"/>
      <c r="E58" s="69"/>
      <c r="F58" s="69"/>
      <c r="G58" s="69"/>
      <c r="H58" s="70"/>
    </row>
    <row r="59" spans="2:8">
      <c r="B59" s="69"/>
      <c r="C59" s="69"/>
      <c r="D59" s="69"/>
      <c r="E59" s="69"/>
      <c r="F59" s="69"/>
      <c r="G59" s="69"/>
      <c r="H59" s="70"/>
    </row>
    <row r="60" spans="2:8">
      <c r="B60" s="69"/>
      <c r="C60" s="69"/>
      <c r="D60" s="69"/>
      <c r="E60" s="69"/>
      <c r="F60" s="69"/>
      <c r="G60" s="69"/>
      <c r="H60" s="70"/>
    </row>
    <row r="61" spans="2:8">
      <c r="B61" s="69"/>
      <c r="C61" s="69"/>
      <c r="D61" s="69"/>
      <c r="E61" s="69"/>
      <c r="F61" s="69"/>
      <c r="G61" s="69"/>
      <c r="H61" s="70"/>
    </row>
    <row r="62" spans="2:8">
      <c r="B62" s="69"/>
      <c r="C62" s="69"/>
      <c r="D62" s="69"/>
      <c r="E62" s="69"/>
      <c r="F62" s="69"/>
      <c r="G62" s="69"/>
      <c r="H62" s="70"/>
    </row>
    <row r="63" spans="2:8">
      <c r="B63" s="69"/>
      <c r="C63" s="69"/>
      <c r="D63" s="69"/>
      <c r="E63" s="69"/>
      <c r="F63" s="69"/>
      <c r="G63" s="69"/>
      <c r="H63" s="70"/>
    </row>
    <row r="64" spans="2:8">
      <c r="B64" s="69"/>
      <c r="C64" s="69"/>
      <c r="D64" s="69"/>
      <c r="E64" s="69"/>
      <c r="F64" s="69"/>
      <c r="G64" s="69"/>
      <c r="H64" s="70"/>
    </row>
    <row r="65" spans="2:8">
      <c r="B65" s="69"/>
      <c r="C65" s="69"/>
      <c r="D65" s="69"/>
      <c r="E65" s="69"/>
      <c r="F65" s="69"/>
      <c r="G65" s="69"/>
      <c r="H65" s="70"/>
    </row>
    <row r="66" spans="2:8">
      <c r="B66" s="69"/>
      <c r="C66" s="69"/>
      <c r="D66" s="69"/>
      <c r="E66" s="69"/>
      <c r="F66" s="69"/>
      <c r="G66" s="69"/>
      <c r="H66" s="70"/>
    </row>
    <row r="67" spans="2:8">
      <c r="B67" s="69"/>
      <c r="C67" s="69"/>
      <c r="D67" s="69"/>
      <c r="E67" s="69"/>
      <c r="F67" s="69"/>
      <c r="G67" s="69"/>
      <c r="H67" s="70"/>
    </row>
    <row r="68" spans="2:8">
      <c r="B68" s="69"/>
      <c r="C68" s="69"/>
      <c r="D68" s="69"/>
      <c r="E68" s="69"/>
      <c r="F68" s="69"/>
      <c r="G68" s="69"/>
      <c r="H68" s="70"/>
    </row>
    <row r="69" spans="2:8">
      <c r="B69" s="69"/>
      <c r="C69" s="69"/>
      <c r="D69" s="69"/>
      <c r="E69" s="69"/>
      <c r="F69" s="69"/>
      <c r="G69" s="69"/>
      <c r="H69" s="70"/>
    </row>
    <row r="70" spans="2:8">
      <c r="B70" s="69"/>
      <c r="C70" s="69"/>
      <c r="D70" s="69"/>
      <c r="E70" s="69"/>
      <c r="F70" s="69"/>
      <c r="G70" s="69"/>
      <c r="H70" s="70"/>
    </row>
    <row r="71" spans="2:8">
      <c r="B71" s="69"/>
      <c r="C71" s="69"/>
      <c r="D71" s="69"/>
      <c r="E71" s="69"/>
      <c r="F71" s="69"/>
      <c r="G71" s="69"/>
      <c r="H71" s="70"/>
    </row>
    <row r="72" spans="2:8">
      <c r="B72" s="69"/>
      <c r="C72" s="69"/>
      <c r="D72" s="69"/>
      <c r="E72" s="69"/>
      <c r="F72" s="69"/>
      <c r="G72" s="69"/>
      <c r="H72" s="70"/>
    </row>
    <row r="73" spans="2:8">
      <c r="B73" s="69"/>
      <c r="C73" s="69"/>
      <c r="D73" s="69"/>
      <c r="E73" s="69"/>
      <c r="F73" s="69"/>
      <c r="G73" s="69"/>
      <c r="H73" s="70"/>
    </row>
    <row r="74" spans="2:8">
      <c r="B74" s="69"/>
      <c r="C74" s="69"/>
      <c r="D74" s="69"/>
      <c r="E74" s="69"/>
      <c r="F74" s="69"/>
      <c r="G74" s="69"/>
      <c r="H74" s="70"/>
    </row>
    <row r="75" spans="2:8">
      <c r="B75" s="69"/>
      <c r="C75" s="69"/>
      <c r="D75" s="69"/>
      <c r="E75" s="69"/>
      <c r="F75" s="69"/>
      <c r="G75" s="69"/>
      <c r="H75" s="70"/>
    </row>
    <row r="76" spans="2:8">
      <c r="B76" s="69"/>
      <c r="C76" s="69"/>
      <c r="D76" s="69"/>
      <c r="E76" s="69"/>
      <c r="F76" s="69"/>
      <c r="G76" s="69"/>
      <c r="H76" s="70"/>
    </row>
    <row r="77" spans="2:8">
      <c r="B77" s="69"/>
      <c r="C77" s="69"/>
      <c r="D77" s="69"/>
      <c r="E77" s="69"/>
      <c r="F77" s="69"/>
      <c r="G77" s="69"/>
      <c r="H77" s="70"/>
    </row>
    <row r="78" spans="2:8">
      <c r="B78" s="69"/>
      <c r="C78" s="69"/>
      <c r="D78" s="69"/>
      <c r="E78" s="69"/>
      <c r="F78" s="69"/>
      <c r="G78" s="69"/>
      <c r="H78" s="70"/>
    </row>
    <row r="79" spans="2:8">
      <c r="B79" s="69"/>
      <c r="C79" s="69"/>
      <c r="D79" s="69"/>
      <c r="E79" s="69"/>
      <c r="F79" s="69"/>
      <c r="G79" s="69"/>
      <c r="H79" s="70"/>
    </row>
    <row r="80" spans="2:8">
      <c r="B80" s="69"/>
      <c r="C80" s="69"/>
      <c r="D80" s="69"/>
      <c r="E80" s="69"/>
      <c r="F80" s="69"/>
      <c r="G80" s="69"/>
      <c r="H80" s="70"/>
    </row>
    <row r="81" spans="2:8">
      <c r="B81" s="69"/>
      <c r="C81" s="69"/>
      <c r="D81" s="69"/>
      <c r="E81" s="69"/>
      <c r="F81" s="69"/>
      <c r="G81" s="69"/>
      <c r="H81" s="70"/>
    </row>
    <row r="82" spans="2:8">
      <c r="B82" s="69"/>
      <c r="C82" s="69"/>
      <c r="D82" s="69"/>
      <c r="E82" s="69"/>
      <c r="F82" s="69"/>
      <c r="G82" s="69"/>
      <c r="H82" s="70"/>
    </row>
    <row r="83" spans="2:8">
      <c r="B83" s="69"/>
      <c r="C83" s="69"/>
      <c r="D83" s="69"/>
      <c r="E83" s="69"/>
      <c r="F83" s="69"/>
      <c r="G83" s="69"/>
      <c r="H83" s="70"/>
    </row>
    <row r="84" spans="2:8">
      <c r="B84" s="69"/>
      <c r="C84" s="69"/>
      <c r="D84" s="69"/>
      <c r="E84" s="69"/>
      <c r="F84" s="69"/>
      <c r="G84" s="69"/>
      <c r="H84" s="70"/>
    </row>
    <row r="85" spans="2:8">
      <c r="B85" s="69"/>
      <c r="C85" s="69"/>
      <c r="D85" s="69"/>
      <c r="E85" s="69"/>
      <c r="F85" s="69"/>
      <c r="G85" s="69"/>
      <c r="H85" s="70"/>
    </row>
    <row r="86" spans="2:8">
      <c r="B86" s="69"/>
      <c r="C86" s="69"/>
      <c r="D86" s="69"/>
      <c r="E86" s="69"/>
      <c r="F86" s="69"/>
      <c r="G86" s="69"/>
      <c r="H86" s="70"/>
    </row>
    <row r="87" spans="2:8">
      <c r="B87" s="69"/>
      <c r="C87" s="69"/>
      <c r="D87" s="69"/>
      <c r="E87" s="69"/>
      <c r="F87" s="69"/>
      <c r="G87" s="69"/>
      <c r="H87" s="70"/>
    </row>
    <row r="88" spans="2:8">
      <c r="B88" s="69"/>
      <c r="C88" s="69"/>
      <c r="D88" s="69"/>
      <c r="E88" s="69"/>
      <c r="F88" s="69"/>
      <c r="G88" s="69"/>
      <c r="H88" s="70"/>
    </row>
    <row r="89" spans="2:8">
      <c r="B89" s="69"/>
      <c r="C89" s="69"/>
      <c r="D89" s="69"/>
      <c r="E89" s="69"/>
      <c r="F89" s="69"/>
      <c r="G89" s="69"/>
      <c r="H89" s="70"/>
    </row>
    <row r="90" spans="2:8">
      <c r="B90" s="69"/>
      <c r="C90" s="69"/>
      <c r="D90" s="69"/>
      <c r="E90" s="69"/>
      <c r="F90" s="69"/>
      <c r="G90" s="69"/>
      <c r="H90" s="70"/>
    </row>
    <row r="91" spans="2:8">
      <c r="B91" s="69"/>
      <c r="C91" s="69"/>
      <c r="D91" s="69"/>
      <c r="E91" s="69"/>
      <c r="F91" s="69"/>
      <c r="G91" s="69"/>
      <c r="H91" s="70"/>
    </row>
    <row r="92" spans="2:8">
      <c r="B92" s="69"/>
      <c r="C92" s="69"/>
      <c r="D92" s="69"/>
      <c r="E92" s="69"/>
      <c r="F92" s="69"/>
      <c r="G92" s="69"/>
      <c r="H92" s="70"/>
    </row>
    <row r="93" spans="2:8">
      <c r="B93" s="69"/>
      <c r="C93" s="69"/>
      <c r="D93" s="69"/>
      <c r="E93" s="69"/>
      <c r="F93" s="69"/>
      <c r="G93" s="69"/>
      <c r="H93" s="70"/>
    </row>
    <row r="94" spans="2:8">
      <c r="B94" s="69"/>
      <c r="C94" s="69"/>
      <c r="D94" s="69"/>
      <c r="E94" s="69"/>
      <c r="F94" s="69"/>
      <c r="G94" s="69"/>
      <c r="H94" s="70"/>
    </row>
    <row r="95" spans="2:8">
      <c r="B95" s="69"/>
      <c r="C95" s="69"/>
      <c r="D95" s="69"/>
      <c r="E95" s="69"/>
      <c r="F95" s="69"/>
      <c r="G95" s="69"/>
      <c r="H95" s="70"/>
    </row>
    <row r="96" spans="2:8">
      <c r="B96" s="69"/>
      <c r="C96" s="69"/>
      <c r="D96" s="69"/>
      <c r="E96" s="69"/>
      <c r="F96" s="69"/>
      <c r="G96" s="69"/>
      <c r="H96" s="70"/>
    </row>
    <row r="97" spans="2:8">
      <c r="B97" s="69"/>
      <c r="C97" s="69"/>
      <c r="D97" s="69"/>
      <c r="E97" s="69"/>
      <c r="F97" s="69"/>
      <c r="G97" s="69"/>
      <c r="H97" s="70"/>
    </row>
    <row r="98" spans="2:8">
      <c r="B98" s="69"/>
      <c r="C98" s="69"/>
      <c r="D98" s="69"/>
      <c r="E98" s="69"/>
      <c r="F98" s="69"/>
      <c r="G98" s="69"/>
      <c r="H98" s="70"/>
    </row>
    <row r="99" spans="2:8">
      <c r="B99" s="69"/>
      <c r="C99" s="69"/>
      <c r="D99" s="69"/>
      <c r="E99" s="69"/>
      <c r="F99" s="69"/>
      <c r="G99" s="69"/>
      <c r="H99" s="70"/>
    </row>
    <row r="100" spans="2:8">
      <c r="B100" s="69"/>
      <c r="C100" s="69"/>
      <c r="D100" s="69"/>
      <c r="E100" s="69"/>
      <c r="F100" s="69"/>
      <c r="G100" s="69"/>
      <c r="H100" s="70"/>
    </row>
    <row r="101" spans="2:8">
      <c r="B101" s="69"/>
      <c r="C101" s="69"/>
      <c r="D101" s="69"/>
      <c r="E101" s="69"/>
      <c r="F101" s="69"/>
      <c r="G101" s="69"/>
      <c r="H101" s="70"/>
    </row>
    <row r="102" spans="2:8">
      <c r="B102" s="69"/>
      <c r="C102" s="69"/>
      <c r="D102" s="69"/>
      <c r="E102" s="69"/>
      <c r="F102" s="69"/>
      <c r="G102" s="69"/>
      <c r="H102" s="70"/>
    </row>
    <row r="103" spans="2:8">
      <c r="B103" s="69"/>
      <c r="C103" s="69"/>
      <c r="D103" s="69"/>
      <c r="E103" s="69"/>
      <c r="F103" s="69"/>
      <c r="G103" s="69"/>
      <c r="H103" s="70"/>
    </row>
    <row r="104" spans="2:8">
      <c r="B104" s="69"/>
      <c r="C104" s="69"/>
      <c r="D104" s="69"/>
      <c r="E104" s="69"/>
      <c r="F104" s="69"/>
      <c r="G104" s="69"/>
      <c r="H104" s="70"/>
    </row>
    <row r="105" spans="2:8">
      <c r="B105" s="69"/>
      <c r="C105" s="69"/>
      <c r="D105" s="69"/>
      <c r="E105" s="69"/>
      <c r="F105" s="69"/>
      <c r="G105" s="69"/>
      <c r="H105" s="70"/>
    </row>
    <row r="106" spans="2:8">
      <c r="B106" s="69"/>
      <c r="C106" s="69"/>
      <c r="D106" s="69"/>
      <c r="E106" s="69"/>
      <c r="F106" s="69"/>
      <c r="G106" s="69"/>
      <c r="H106" s="70"/>
    </row>
    <row r="107" spans="2:8">
      <c r="B107" s="69"/>
      <c r="C107" s="69"/>
      <c r="D107" s="69"/>
      <c r="E107" s="69"/>
      <c r="F107" s="69"/>
      <c r="G107" s="69"/>
      <c r="H107" s="70"/>
    </row>
    <row r="108" spans="2:8">
      <c r="B108" s="69"/>
      <c r="C108" s="69"/>
      <c r="D108" s="69"/>
      <c r="E108" s="69"/>
      <c r="F108" s="69"/>
      <c r="G108" s="69"/>
      <c r="H108" s="70"/>
    </row>
    <row r="109" spans="2:8">
      <c r="B109" s="69"/>
      <c r="C109" s="69"/>
      <c r="D109" s="69"/>
      <c r="E109" s="69"/>
      <c r="F109" s="69"/>
      <c r="G109" s="69"/>
      <c r="H109" s="70"/>
    </row>
    <row r="110" spans="2:8">
      <c r="B110" s="69"/>
      <c r="C110" s="69"/>
      <c r="D110" s="69"/>
      <c r="E110" s="69"/>
      <c r="F110" s="69"/>
      <c r="G110" s="69"/>
      <c r="H110" s="70"/>
    </row>
    <row r="111" spans="2:8">
      <c r="B111" s="69"/>
      <c r="C111" s="69"/>
      <c r="D111" s="69"/>
      <c r="E111" s="69"/>
      <c r="F111" s="69"/>
      <c r="G111" s="69"/>
      <c r="H111" s="70"/>
    </row>
    <row r="112" spans="2:8">
      <c r="B112" s="69"/>
      <c r="C112" s="69"/>
      <c r="D112" s="69"/>
      <c r="E112" s="69"/>
      <c r="F112" s="69"/>
      <c r="G112" s="69"/>
      <c r="H112" s="70"/>
    </row>
    <row r="113" spans="2:8">
      <c r="B113" s="69"/>
      <c r="C113" s="69"/>
      <c r="D113" s="69"/>
      <c r="E113" s="69"/>
      <c r="F113" s="69"/>
      <c r="G113" s="69"/>
      <c r="H113" s="70"/>
    </row>
    <row r="114" spans="2:8">
      <c r="B114" s="69"/>
      <c r="C114" s="69"/>
      <c r="D114" s="69"/>
      <c r="E114" s="69"/>
      <c r="F114" s="69"/>
      <c r="G114" s="69"/>
      <c r="H114" s="70"/>
    </row>
    <row r="115" spans="2:8">
      <c r="B115" s="69"/>
      <c r="C115" s="69"/>
      <c r="D115" s="69"/>
      <c r="E115" s="69"/>
      <c r="F115" s="69"/>
      <c r="G115" s="69"/>
      <c r="H115" s="70"/>
    </row>
    <row r="116" spans="2:8">
      <c r="B116" s="69"/>
      <c r="C116" s="69"/>
      <c r="D116" s="69"/>
      <c r="E116" s="69"/>
      <c r="F116" s="69"/>
      <c r="G116" s="69"/>
      <c r="H116" s="70"/>
    </row>
    <row r="117" spans="2:8">
      <c r="B117" s="69"/>
      <c r="C117" s="69"/>
      <c r="D117" s="69"/>
      <c r="E117" s="69"/>
      <c r="F117" s="69"/>
      <c r="G117" s="69"/>
      <c r="H117" s="70"/>
    </row>
    <row r="118" spans="2:8">
      <c r="B118" s="69"/>
      <c r="C118" s="69"/>
      <c r="D118" s="69"/>
      <c r="E118" s="69"/>
      <c r="F118" s="69"/>
      <c r="G118" s="69"/>
      <c r="H118" s="70"/>
    </row>
    <row r="119" spans="2:8">
      <c r="B119" s="69"/>
      <c r="C119" s="69"/>
      <c r="D119" s="69"/>
      <c r="E119" s="69"/>
      <c r="F119" s="69"/>
      <c r="G119" s="69"/>
      <c r="H119" s="70"/>
    </row>
    <row r="120" spans="2:8">
      <c r="B120" s="69"/>
      <c r="C120" s="69"/>
      <c r="D120" s="69"/>
      <c r="E120" s="69"/>
      <c r="F120" s="69"/>
      <c r="G120" s="69"/>
      <c r="H120" s="70"/>
    </row>
    <row r="121" spans="2:8">
      <c r="B121" s="69"/>
      <c r="C121" s="69"/>
      <c r="D121" s="69"/>
      <c r="E121" s="69"/>
      <c r="F121" s="69"/>
      <c r="G121" s="69"/>
      <c r="H121" s="70"/>
    </row>
    <row r="122" spans="2:8">
      <c r="B122" s="69"/>
      <c r="C122" s="69"/>
      <c r="D122" s="69"/>
      <c r="E122" s="69"/>
      <c r="F122" s="69"/>
      <c r="G122" s="69"/>
      <c r="H122" s="70"/>
    </row>
    <row r="123" spans="2:8">
      <c r="B123" s="69"/>
      <c r="C123" s="69"/>
      <c r="D123" s="69"/>
      <c r="E123" s="69"/>
      <c r="F123" s="69"/>
      <c r="G123" s="69"/>
      <c r="H123" s="70"/>
    </row>
    <row r="124" spans="2:8">
      <c r="B124" s="69"/>
      <c r="C124" s="69"/>
      <c r="D124" s="69"/>
      <c r="E124" s="69"/>
      <c r="F124" s="69"/>
      <c r="G124" s="69"/>
      <c r="H124" s="70"/>
    </row>
    <row r="125" spans="2:8">
      <c r="B125" s="69"/>
      <c r="C125" s="69"/>
      <c r="D125" s="69"/>
      <c r="E125" s="69"/>
      <c r="F125" s="69"/>
      <c r="G125" s="69"/>
      <c r="H125" s="70"/>
    </row>
    <row r="126" spans="2:8">
      <c r="B126" s="69"/>
      <c r="C126" s="69"/>
      <c r="D126" s="69"/>
      <c r="E126" s="69"/>
      <c r="F126" s="69"/>
      <c r="G126" s="69"/>
      <c r="H126" s="70"/>
    </row>
    <row r="127" spans="2:8">
      <c r="B127" s="69"/>
      <c r="C127" s="69"/>
      <c r="D127" s="69"/>
      <c r="E127" s="69"/>
      <c r="F127" s="69"/>
      <c r="G127" s="69"/>
      <c r="H127" s="70"/>
    </row>
    <row r="128" spans="2:8">
      <c r="B128" s="69"/>
      <c r="C128" s="69"/>
      <c r="D128" s="69"/>
      <c r="E128" s="69"/>
      <c r="F128" s="69"/>
      <c r="G128" s="69"/>
      <c r="H128" s="70"/>
    </row>
    <row r="129" spans="2:8">
      <c r="B129" s="69"/>
      <c r="C129" s="69"/>
      <c r="D129" s="69"/>
      <c r="E129" s="69"/>
      <c r="F129" s="69"/>
      <c r="G129" s="69"/>
      <c r="H129" s="70"/>
    </row>
    <row r="130" spans="2:8">
      <c r="B130" s="69"/>
      <c r="C130" s="69"/>
      <c r="D130" s="69"/>
      <c r="E130" s="69"/>
      <c r="F130" s="69"/>
      <c r="G130" s="69"/>
      <c r="H130" s="70"/>
    </row>
    <row r="131" spans="2:8">
      <c r="B131" s="69"/>
      <c r="C131" s="69"/>
      <c r="D131" s="69"/>
      <c r="E131" s="69"/>
      <c r="F131" s="69"/>
      <c r="G131" s="69"/>
      <c r="H131" s="70"/>
    </row>
    <row r="132" spans="2:8">
      <c r="B132" s="69"/>
      <c r="C132" s="69"/>
      <c r="D132" s="69"/>
      <c r="E132" s="69"/>
      <c r="F132" s="69"/>
      <c r="G132" s="69"/>
      <c r="H132" s="70"/>
    </row>
    <row r="133" spans="2:8">
      <c r="B133" s="69"/>
      <c r="C133" s="69"/>
      <c r="D133" s="69"/>
      <c r="E133" s="69"/>
      <c r="F133" s="69"/>
      <c r="G133" s="69"/>
      <c r="H133" s="70"/>
    </row>
  </sheetData>
  <sortState ref="B5:L16">
    <sortCondition ref="C5:C16"/>
  </sortState>
  <mergeCells count="1">
    <mergeCell ref="B4:M4"/>
  </mergeCells>
  <pageMargins left="0.708661417322835" right="0.708661417322835" top="0.748031496062992" bottom="0.748031496062992" header="0.31496062992126" footer="0.31496062992126"/>
  <pageSetup paperSize="9" scale="5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M122"/>
  <sheetViews>
    <sheetView zoomScale="85" zoomScaleNormal="85" workbookViewId="0">
      <selection activeCell="B4" sqref="B4:M4"/>
    </sheetView>
  </sheetViews>
  <sheetFormatPr defaultColWidth="9" defaultRowHeight="18.75"/>
  <cols>
    <col min="1" max="1" width="4.57142857142857" style="69" customWidth="1"/>
    <col min="2" max="2" width="11.1428571428571" style="70" customWidth="1"/>
    <col min="3" max="3" width="16.7142857142857" style="140" customWidth="1"/>
    <col min="4" max="4" width="11.2857142857143" style="141" customWidth="1"/>
    <col min="5" max="5" width="11.8571428571429" style="70" customWidth="1"/>
    <col min="6" max="6" width="24.5714285714286" style="142" hidden="1" customWidth="1"/>
    <col min="7" max="7" width="36.8571428571429" style="142" hidden="1" customWidth="1"/>
    <col min="8" max="8" width="14.8571428571429" style="143" customWidth="1"/>
    <col min="9" max="9" width="9.42857142857143" style="69" customWidth="1"/>
    <col min="10" max="10" width="19" style="69" customWidth="1"/>
    <col min="11" max="11" width="14.8571428571429" style="172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5">
      <c r="B2" s="155" t="s">
        <v>462</v>
      </c>
      <c r="C2" s="140" t="s">
        <v>394</v>
      </c>
      <c r="E2" s="329" t="s">
        <v>463</v>
      </c>
    </row>
    <row r="3" ht="33.75" customHeight="1" spans="2:13">
      <c r="B3" s="156" t="s">
        <v>2</v>
      </c>
      <c r="C3" s="156" t="s">
        <v>4</v>
      </c>
      <c r="D3" s="156" t="s">
        <v>395</v>
      </c>
      <c r="E3" s="98" t="s">
        <v>5</v>
      </c>
      <c r="F3" s="173" t="s">
        <v>62</v>
      </c>
      <c r="G3" s="156" t="s">
        <v>6</v>
      </c>
      <c r="H3" s="99" t="s">
        <v>7</v>
      </c>
      <c r="I3" s="178" t="s">
        <v>390</v>
      </c>
      <c r="J3" s="99" t="s">
        <v>391</v>
      </c>
      <c r="K3" s="112" t="s">
        <v>392</v>
      </c>
      <c r="L3" s="99" t="s">
        <v>9</v>
      </c>
      <c r="M3" s="156" t="s">
        <v>30</v>
      </c>
    </row>
    <row r="4" ht="21" customHeight="1" spans="2:13">
      <c r="B4" s="174" t="s">
        <v>384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9"/>
    </row>
    <row r="5" spans="2:13">
      <c r="B5" s="98"/>
      <c r="C5" s="98"/>
      <c r="D5" s="117"/>
      <c r="E5" s="176"/>
      <c r="F5" s="162"/>
      <c r="G5" s="163"/>
      <c r="H5" s="177">
        <f>SUM(H4:H4)</f>
        <v>0</v>
      </c>
      <c r="I5" s="177">
        <f>SUM(I4:I4)</f>
        <v>0</v>
      </c>
      <c r="J5" s="98"/>
      <c r="K5" s="180"/>
      <c r="L5" s="98"/>
      <c r="M5" s="98"/>
    </row>
    <row r="6" spans="2:8">
      <c r="B6" s="69"/>
      <c r="C6" s="69"/>
      <c r="D6" s="69"/>
      <c r="E6" s="69"/>
      <c r="F6" s="69"/>
      <c r="G6" s="69"/>
      <c r="H6" s="69"/>
    </row>
    <row r="7" spans="2:8">
      <c r="B7" s="69"/>
      <c r="C7" s="69"/>
      <c r="D7" s="69"/>
      <c r="E7" s="69"/>
      <c r="F7" s="69"/>
      <c r="G7" s="69"/>
      <c r="H7" s="69"/>
    </row>
    <row r="8" spans="2:8">
      <c r="B8" s="69"/>
      <c r="C8" s="69"/>
      <c r="D8" s="69"/>
      <c r="E8" s="69"/>
      <c r="F8" s="69"/>
      <c r="G8" s="69"/>
      <c r="H8" s="69"/>
    </row>
    <row r="9" spans="2:8">
      <c r="B9" s="69"/>
      <c r="C9" s="69"/>
      <c r="D9" s="69"/>
      <c r="E9" s="69"/>
      <c r="F9" s="69"/>
      <c r="G9" s="69"/>
      <c r="H9" s="69"/>
    </row>
    <row r="10" spans="2:8">
      <c r="B10" s="69"/>
      <c r="C10" s="69"/>
      <c r="D10" s="69"/>
      <c r="E10" s="69"/>
      <c r="F10" s="69"/>
      <c r="G10" s="69"/>
      <c r="H10" s="69"/>
    </row>
    <row r="11" spans="2:8">
      <c r="B11" s="69"/>
      <c r="C11" s="69"/>
      <c r="D11" s="69"/>
      <c r="E11" s="69"/>
      <c r="F11" s="69"/>
      <c r="G11" s="69"/>
      <c r="H11" s="69"/>
    </row>
    <row r="12" spans="2:8">
      <c r="B12" s="69"/>
      <c r="C12" s="69"/>
      <c r="D12" s="69"/>
      <c r="E12" s="69"/>
      <c r="F12" s="69"/>
      <c r="G12" s="69"/>
      <c r="H12" s="69"/>
    </row>
    <row r="13" spans="2:8">
      <c r="B13" s="69"/>
      <c r="C13" s="69"/>
      <c r="D13" s="69"/>
      <c r="E13" s="69"/>
      <c r="F13" s="69"/>
      <c r="G13" s="69"/>
      <c r="H13" s="69"/>
    </row>
    <row r="14" spans="2:8">
      <c r="B14" s="69"/>
      <c r="C14" s="69"/>
      <c r="D14" s="69"/>
      <c r="E14" s="69"/>
      <c r="F14" s="69"/>
      <c r="G14" s="69"/>
      <c r="H14" s="69"/>
    </row>
    <row r="15" spans="2:8">
      <c r="B15" s="69"/>
      <c r="C15" s="69"/>
      <c r="D15" s="69"/>
      <c r="E15" s="69"/>
      <c r="F15" s="69"/>
      <c r="G15" s="69"/>
      <c r="H15" s="69"/>
    </row>
    <row r="16" spans="2:8">
      <c r="B16" s="69"/>
      <c r="C16" s="69"/>
      <c r="D16" s="69"/>
      <c r="E16" s="69"/>
      <c r="F16" s="69"/>
      <c r="G16" s="69"/>
      <c r="H16" s="69"/>
    </row>
    <row r="17" spans="2:8">
      <c r="B17" s="69"/>
      <c r="C17" s="69"/>
      <c r="D17" s="69"/>
      <c r="E17" s="69"/>
      <c r="F17" s="69"/>
      <c r="G17" s="69"/>
      <c r="H17" s="69"/>
    </row>
    <row r="18" spans="2:8">
      <c r="B18" s="69"/>
      <c r="C18" s="69"/>
      <c r="D18" s="69"/>
      <c r="E18" s="69"/>
      <c r="F18" s="69"/>
      <c r="G18" s="69"/>
      <c r="H18" s="69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</sheetData>
  <mergeCells count="1">
    <mergeCell ref="B4:M4"/>
  </mergeCells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I151"/>
  <sheetViews>
    <sheetView workbookViewId="0">
      <selection activeCell="F46" sqref="F46"/>
    </sheetView>
  </sheetViews>
  <sheetFormatPr defaultColWidth="9" defaultRowHeight="18.75"/>
  <cols>
    <col min="1" max="1" width="9.14285714285714" style="69"/>
    <col min="2" max="2" width="7.71428571428571" style="70" customWidth="1"/>
    <col min="3" max="3" width="11.4285714285714" style="140" customWidth="1"/>
    <col min="4" max="4" width="24.5714285714286" style="141" customWidth="1"/>
    <col min="5" max="5" width="12.8571428571429" style="70" customWidth="1"/>
    <col min="6" max="6" width="12.1428571428571" style="142" customWidth="1"/>
    <col min="7" max="7" width="22.1428571428571" style="142" customWidth="1"/>
    <col min="8" max="8" width="14.8571428571429" style="143" customWidth="1"/>
    <col min="9" max="9" width="15.5714285714286" style="69" customWidth="1"/>
    <col min="10" max="10" width="10.7142857142857" style="69" customWidth="1"/>
    <col min="11" max="11" width="14.5714285714286" style="69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3">
      <c r="B2" s="155" t="s">
        <v>260</v>
      </c>
      <c r="C2" s="140" t="s">
        <v>389</v>
      </c>
    </row>
    <row r="3" spans="2:9">
      <c r="B3" s="156" t="s">
        <v>2</v>
      </c>
      <c r="C3" s="157" t="s">
        <v>5</v>
      </c>
      <c r="D3" s="158" t="s">
        <v>62</v>
      </c>
      <c r="E3" s="156" t="s">
        <v>6</v>
      </c>
      <c r="F3" s="159" t="s">
        <v>7</v>
      </c>
      <c r="G3" s="99" t="s">
        <v>390</v>
      </c>
      <c r="H3" s="159" t="s">
        <v>391</v>
      </c>
      <c r="I3" s="171" t="s">
        <v>392</v>
      </c>
    </row>
    <row r="4" spans="2:9">
      <c r="B4" s="98">
        <v>1</v>
      </c>
      <c r="C4" s="107" t="s">
        <v>464</v>
      </c>
      <c r="D4" s="165" t="s">
        <v>465</v>
      </c>
      <c r="E4" s="163" t="s">
        <v>15</v>
      </c>
      <c r="F4" s="170">
        <v>9645.67996720938</v>
      </c>
      <c r="G4" s="170">
        <v>9645.67996720938</v>
      </c>
      <c r="H4" s="99">
        <v>15015</v>
      </c>
      <c r="I4" s="99" t="s">
        <v>466</v>
      </c>
    </row>
    <row r="5" spans="2:9">
      <c r="B5" s="98">
        <v>2</v>
      </c>
      <c r="C5" s="107" t="s">
        <v>261</v>
      </c>
      <c r="D5" s="165" t="s">
        <v>262</v>
      </c>
      <c r="E5" s="163" t="s">
        <v>15</v>
      </c>
      <c r="F5" s="170">
        <v>13414.5332</v>
      </c>
      <c r="G5" s="170">
        <v>13414.5332</v>
      </c>
      <c r="H5" s="99">
        <v>3741</v>
      </c>
      <c r="I5" s="99" t="s">
        <v>467</v>
      </c>
    </row>
    <row r="6" spans="2:9">
      <c r="B6" s="98"/>
      <c r="C6" s="107"/>
      <c r="D6" s="165"/>
      <c r="E6" s="163"/>
      <c r="F6" s="159">
        <f>SUM(F4:F5)</f>
        <v>23060.2131672094</v>
      </c>
      <c r="G6" s="99"/>
      <c r="H6" s="99"/>
      <c r="I6" s="99"/>
    </row>
    <row r="7" spans="2:9">
      <c r="B7" s="98"/>
      <c r="C7" s="107"/>
      <c r="D7" s="165"/>
      <c r="E7" s="163"/>
      <c r="F7" s="159"/>
      <c r="G7" s="99"/>
      <c r="H7" s="99"/>
      <c r="I7" s="99"/>
    </row>
    <row r="16" spans="2:8">
      <c r="B16" s="69"/>
      <c r="C16" s="69"/>
      <c r="D16" s="69"/>
      <c r="E16" s="69"/>
      <c r="F16" s="69"/>
      <c r="G16" s="69"/>
      <c r="H16" s="69"/>
    </row>
    <row r="17" spans="2:8">
      <c r="B17" s="69"/>
      <c r="C17" s="69"/>
      <c r="D17" s="69"/>
      <c r="E17" s="69"/>
      <c r="F17" s="69"/>
      <c r="G17" s="69"/>
      <c r="H17" s="69"/>
    </row>
    <row r="18" spans="2:8">
      <c r="B18" s="69"/>
      <c r="C18" s="69"/>
      <c r="D18" s="69"/>
      <c r="E18" s="69"/>
      <c r="F18" s="69"/>
      <c r="G18" s="69"/>
      <c r="H18" s="69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  <row r="123" spans="2:8">
      <c r="B123" s="69"/>
      <c r="C123" s="69"/>
      <c r="D123" s="69"/>
      <c r="E123" s="69"/>
      <c r="F123" s="69"/>
      <c r="G123" s="69"/>
      <c r="H123" s="69"/>
    </row>
    <row r="124" spans="2:8">
      <c r="B124" s="69"/>
      <c r="C124" s="69"/>
      <c r="D124" s="69"/>
      <c r="E124" s="69"/>
      <c r="F124" s="69"/>
      <c r="G124" s="69"/>
      <c r="H124" s="69"/>
    </row>
    <row r="125" spans="2:8">
      <c r="B125" s="69"/>
      <c r="C125" s="69"/>
      <c r="D125" s="69"/>
      <c r="E125" s="69"/>
      <c r="F125" s="69"/>
      <c r="G125" s="69"/>
      <c r="H125" s="69"/>
    </row>
    <row r="126" spans="2:8">
      <c r="B126" s="69"/>
      <c r="C126" s="69"/>
      <c r="D126" s="69"/>
      <c r="E126" s="69"/>
      <c r="F126" s="69"/>
      <c r="G126" s="69"/>
      <c r="H126" s="69"/>
    </row>
    <row r="127" spans="2:8">
      <c r="B127" s="69"/>
      <c r="C127" s="69"/>
      <c r="D127" s="69"/>
      <c r="E127" s="69"/>
      <c r="F127" s="69"/>
      <c r="G127" s="69"/>
      <c r="H127" s="69"/>
    </row>
    <row r="128" spans="2:8">
      <c r="B128" s="69"/>
      <c r="C128" s="69"/>
      <c r="D128" s="69"/>
      <c r="E128" s="69"/>
      <c r="F128" s="69"/>
      <c r="G128" s="69"/>
      <c r="H128" s="69"/>
    </row>
    <row r="129" spans="2:8">
      <c r="B129" s="69"/>
      <c r="C129" s="69"/>
      <c r="D129" s="69"/>
      <c r="E129" s="69"/>
      <c r="F129" s="69"/>
      <c r="G129" s="69"/>
      <c r="H129" s="69"/>
    </row>
    <row r="130" spans="2:8">
      <c r="B130" s="69"/>
      <c r="C130" s="69"/>
      <c r="D130" s="69"/>
      <c r="E130" s="69"/>
      <c r="F130" s="69"/>
      <c r="G130" s="69"/>
      <c r="H130" s="69"/>
    </row>
    <row r="131" spans="2:8">
      <c r="B131" s="69"/>
      <c r="C131" s="69"/>
      <c r="D131" s="69"/>
      <c r="E131" s="69"/>
      <c r="F131" s="69"/>
      <c r="G131" s="69"/>
      <c r="H131" s="69"/>
    </row>
    <row r="132" spans="2:8">
      <c r="B132" s="69"/>
      <c r="C132" s="69"/>
      <c r="D132" s="69"/>
      <c r="E132" s="69"/>
      <c r="F132" s="69"/>
      <c r="G132" s="69"/>
      <c r="H132" s="69"/>
    </row>
    <row r="133" spans="2:8">
      <c r="B133" s="69"/>
      <c r="C133" s="69"/>
      <c r="D133" s="69"/>
      <c r="E133" s="69"/>
      <c r="F133" s="69"/>
      <c r="G133" s="69"/>
      <c r="H133" s="69"/>
    </row>
    <row r="134" spans="2:8">
      <c r="B134" s="69"/>
      <c r="C134" s="69"/>
      <c r="D134" s="69"/>
      <c r="E134" s="69"/>
      <c r="F134" s="69"/>
      <c r="G134" s="69"/>
      <c r="H134" s="69"/>
    </row>
    <row r="135" spans="2:8">
      <c r="B135" s="69"/>
      <c r="C135" s="69"/>
      <c r="D135" s="69"/>
      <c r="E135" s="69"/>
      <c r="F135" s="69"/>
      <c r="G135" s="69"/>
      <c r="H135" s="69"/>
    </row>
    <row r="136" spans="2:8">
      <c r="B136" s="69"/>
      <c r="C136" s="69"/>
      <c r="D136" s="69"/>
      <c r="E136" s="69"/>
      <c r="F136" s="69"/>
      <c r="G136" s="69"/>
      <c r="H136" s="69"/>
    </row>
    <row r="137" spans="2:8">
      <c r="B137" s="69"/>
      <c r="C137" s="69"/>
      <c r="D137" s="69"/>
      <c r="E137" s="69"/>
      <c r="F137" s="69"/>
      <c r="G137" s="69"/>
      <c r="H137" s="69"/>
    </row>
    <row r="138" spans="2:8">
      <c r="B138" s="69"/>
      <c r="C138" s="69"/>
      <c r="D138" s="69"/>
      <c r="E138" s="69"/>
      <c r="F138" s="69"/>
      <c r="G138" s="69"/>
      <c r="H138" s="69"/>
    </row>
    <row r="139" spans="2:8">
      <c r="B139" s="69"/>
      <c r="C139" s="69"/>
      <c r="D139" s="69"/>
      <c r="E139" s="69"/>
      <c r="F139" s="69"/>
      <c r="G139" s="69"/>
      <c r="H139" s="69"/>
    </row>
    <row r="140" spans="2:8">
      <c r="B140" s="69"/>
      <c r="C140" s="69"/>
      <c r="D140" s="69"/>
      <c r="E140" s="69"/>
      <c r="F140" s="69"/>
      <c r="G140" s="69"/>
      <c r="H140" s="69"/>
    </row>
    <row r="141" spans="2:8">
      <c r="B141" s="69"/>
      <c r="C141" s="69"/>
      <c r="D141" s="69"/>
      <c r="E141" s="69"/>
      <c r="F141" s="69"/>
      <c r="G141" s="69"/>
      <c r="H141" s="69"/>
    </row>
    <row r="142" spans="2:8">
      <c r="B142" s="69"/>
      <c r="C142" s="69"/>
      <c r="D142" s="69"/>
      <c r="E142" s="69"/>
      <c r="F142" s="69"/>
      <c r="G142" s="69"/>
      <c r="H142" s="69"/>
    </row>
    <row r="143" spans="2:8">
      <c r="B143" s="69"/>
      <c r="C143" s="69"/>
      <c r="D143" s="69"/>
      <c r="E143" s="69"/>
      <c r="F143" s="69"/>
      <c r="G143" s="69"/>
      <c r="H143" s="69"/>
    </row>
    <row r="144" spans="2:8">
      <c r="B144" s="69"/>
      <c r="C144" s="69"/>
      <c r="D144" s="69"/>
      <c r="E144" s="69"/>
      <c r="F144" s="69"/>
      <c r="G144" s="69"/>
      <c r="H144" s="69"/>
    </row>
    <row r="145" spans="2:8">
      <c r="B145" s="69"/>
      <c r="C145" s="69"/>
      <c r="D145" s="69"/>
      <c r="E145" s="69"/>
      <c r="F145" s="69"/>
      <c r="G145" s="69"/>
      <c r="H145" s="69"/>
    </row>
    <row r="146" spans="2:8">
      <c r="B146" s="69"/>
      <c r="C146" s="69"/>
      <c r="D146" s="69"/>
      <c r="E146" s="69"/>
      <c r="F146" s="69"/>
      <c r="G146" s="69"/>
      <c r="H146" s="69"/>
    </row>
    <row r="147" spans="2:8">
      <c r="B147" s="69"/>
      <c r="C147" s="69"/>
      <c r="D147" s="69"/>
      <c r="E147" s="69"/>
      <c r="F147" s="69"/>
      <c r="G147" s="69"/>
      <c r="H147" s="69"/>
    </row>
    <row r="148" spans="2:8">
      <c r="B148" s="69"/>
      <c r="C148" s="69"/>
      <c r="D148" s="69"/>
      <c r="E148" s="69"/>
      <c r="F148" s="69"/>
      <c r="G148" s="69"/>
      <c r="H148" s="69"/>
    </row>
    <row r="149" spans="2:8">
      <c r="B149" s="69"/>
      <c r="C149" s="69"/>
      <c r="D149" s="69"/>
      <c r="E149" s="69"/>
      <c r="F149" s="69"/>
      <c r="G149" s="69"/>
      <c r="H149" s="69"/>
    </row>
    <row r="150" spans="2:8">
      <c r="B150" s="69"/>
      <c r="C150" s="69"/>
      <c r="D150" s="69"/>
      <c r="E150" s="69"/>
      <c r="F150" s="69"/>
      <c r="G150" s="69"/>
      <c r="H150" s="69"/>
    </row>
    <row r="151" spans="2:8">
      <c r="B151" s="69"/>
      <c r="C151" s="69"/>
      <c r="D151" s="69"/>
      <c r="E151" s="69"/>
      <c r="F151" s="69"/>
      <c r="G151" s="69"/>
      <c r="H151" s="69"/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M150"/>
  <sheetViews>
    <sheetView workbookViewId="0">
      <selection activeCell="D8" sqref="D8"/>
    </sheetView>
  </sheetViews>
  <sheetFormatPr defaultColWidth="9" defaultRowHeight="18.75"/>
  <cols>
    <col min="1" max="1" width="9.14285714285714" style="69"/>
    <col min="2" max="2" width="11.1428571428571" style="70" customWidth="1"/>
    <col min="3" max="3" width="16.7142857142857" style="140" customWidth="1"/>
    <col min="4" max="4" width="24.5714285714286" style="141" customWidth="1"/>
    <col min="5" max="5" width="9.57142857142857" style="70" customWidth="1"/>
    <col min="6" max="6" width="12.1428571428571" style="142" customWidth="1"/>
    <col min="7" max="7" width="22.1428571428571" style="142" customWidth="1"/>
    <col min="8" max="8" width="14.8571428571429" style="143" customWidth="1"/>
    <col min="9" max="9" width="13.4285714285714" style="69" customWidth="1"/>
    <col min="10" max="10" width="10.7142857142857" style="69" customWidth="1"/>
    <col min="11" max="11" width="14.5714285714286" style="69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3">
      <c r="B2" s="155" t="s">
        <v>462</v>
      </c>
      <c r="C2" s="140" t="s">
        <v>389</v>
      </c>
    </row>
    <row r="3" spans="2:9">
      <c r="B3" s="156" t="s">
        <v>2</v>
      </c>
      <c r="C3" s="157" t="s">
        <v>5</v>
      </c>
      <c r="D3" s="158" t="s">
        <v>62</v>
      </c>
      <c r="E3" s="156" t="s">
        <v>6</v>
      </c>
      <c r="F3" s="159" t="s">
        <v>7</v>
      </c>
      <c r="G3" s="99" t="s">
        <v>390</v>
      </c>
      <c r="H3" s="159" t="s">
        <v>63</v>
      </c>
      <c r="I3" s="107"/>
    </row>
    <row r="4" ht="21" spans="2:13">
      <c r="B4" s="98"/>
      <c r="C4" s="98" t="s">
        <v>468</v>
      </c>
      <c r="D4" s="160" t="s">
        <v>462</v>
      </c>
      <c r="E4" s="161" t="s">
        <v>469</v>
      </c>
      <c r="F4" s="162"/>
      <c r="G4" s="163"/>
      <c r="H4" s="164">
        <v>24958</v>
      </c>
      <c r="I4" s="98"/>
      <c r="J4" s="166">
        <v>42781</v>
      </c>
      <c r="K4" s="167">
        <v>2110100205626</v>
      </c>
      <c r="L4" s="45">
        <v>4301</v>
      </c>
      <c r="M4" s="45" t="s">
        <v>470</v>
      </c>
    </row>
    <row r="5" ht="21" spans="2:13">
      <c r="B5" s="98"/>
      <c r="C5" s="98"/>
      <c r="D5" s="160"/>
      <c r="E5" s="98"/>
      <c r="F5" s="165"/>
      <c r="G5" s="163"/>
      <c r="H5" s="113"/>
      <c r="I5" s="98"/>
      <c r="J5" s="113"/>
      <c r="K5" s="168"/>
      <c r="L5" s="98"/>
      <c r="M5" s="169"/>
    </row>
    <row r="6" ht="21" spans="2:13">
      <c r="B6" s="98"/>
      <c r="C6" s="98"/>
      <c r="D6" s="160"/>
      <c r="E6" s="98"/>
      <c r="F6" s="165"/>
      <c r="G6" s="163"/>
      <c r="H6" s="113"/>
      <c r="I6" s="98"/>
      <c r="J6" s="113"/>
      <c r="K6" s="168"/>
      <c r="L6" s="98"/>
      <c r="M6" s="169"/>
    </row>
    <row r="7" ht="21" spans="2:13">
      <c r="B7" s="98"/>
      <c r="C7" s="98"/>
      <c r="D7" s="160"/>
      <c r="E7" s="98"/>
      <c r="F7" s="165"/>
      <c r="G7" s="163"/>
      <c r="H7" s="113"/>
      <c r="I7" s="98"/>
      <c r="J7" s="113"/>
      <c r="K7" s="168"/>
      <c r="L7" s="98"/>
      <c r="M7" s="169"/>
    </row>
    <row r="8" ht="21" spans="2:13">
      <c r="B8" s="98"/>
      <c r="C8" s="98"/>
      <c r="D8" s="160"/>
      <c r="E8" s="98"/>
      <c r="F8" s="165"/>
      <c r="G8" s="163"/>
      <c r="H8" s="113"/>
      <c r="I8" s="98"/>
      <c r="J8" s="113"/>
      <c r="K8" s="168"/>
      <c r="L8" s="98"/>
      <c r="M8" s="169"/>
    </row>
    <row r="9" ht="21" spans="2:13">
      <c r="B9" s="98"/>
      <c r="C9" s="98"/>
      <c r="D9" s="160"/>
      <c r="E9" s="98"/>
      <c r="F9" s="165"/>
      <c r="G9" s="163"/>
      <c r="H9" s="113"/>
      <c r="I9" s="98"/>
      <c r="J9" s="113"/>
      <c r="K9" s="168"/>
      <c r="L9" s="98"/>
      <c r="M9" s="169"/>
    </row>
    <row r="10" ht="21" spans="2:13">
      <c r="B10" s="98"/>
      <c r="C10" s="98"/>
      <c r="D10" s="160"/>
      <c r="E10" s="98"/>
      <c r="F10" s="165"/>
      <c r="G10" s="163"/>
      <c r="H10" s="113"/>
      <c r="I10" s="98"/>
      <c r="J10" s="113"/>
      <c r="K10" s="168"/>
      <c r="L10" s="98"/>
      <c r="M10" s="169"/>
    </row>
    <row r="11" ht="21" spans="2:13">
      <c r="B11" s="98"/>
      <c r="C11" s="98"/>
      <c r="D11" s="160"/>
      <c r="E11" s="98"/>
      <c r="F11" s="165"/>
      <c r="G11" s="163"/>
      <c r="H11" s="113"/>
      <c r="I11" s="98"/>
      <c r="J11" s="113"/>
      <c r="K11" s="168"/>
      <c r="L11" s="98"/>
      <c r="M11" s="169"/>
    </row>
    <row r="12" ht="21" spans="2:13">
      <c r="B12" s="98"/>
      <c r="C12" s="98"/>
      <c r="D12" s="160"/>
      <c r="E12" s="98"/>
      <c r="F12" s="165"/>
      <c r="G12" s="163"/>
      <c r="H12" s="113"/>
      <c r="I12" s="98"/>
      <c r="J12" s="113"/>
      <c r="K12" s="168"/>
      <c r="L12" s="98"/>
      <c r="M12" s="169"/>
    </row>
    <row r="13" ht="21" spans="2:13">
      <c r="B13" s="98"/>
      <c r="C13" s="98"/>
      <c r="D13" s="160"/>
      <c r="E13" s="98"/>
      <c r="F13" s="165"/>
      <c r="G13" s="163"/>
      <c r="H13" s="113"/>
      <c r="I13" s="98"/>
      <c r="J13" s="113"/>
      <c r="K13" s="168"/>
      <c r="L13" s="98"/>
      <c r="M13" s="169"/>
    </row>
    <row r="15" spans="2:8">
      <c r="B15" s="69"/>
      <c r="C15" s="69"/>
      <c r="D15" s="69"/>
      <c r="E15" s="69"/>
      <c r="F15" s="69"/>
      <c r="G15" s="69"/>
      <c r="H15" s="69"/>
    </row>
    <row r="16" spans="2:8">
      <c r="B16" s="69"/>
      <c r="C16" s="69"/>
      <c r="D16" s="69"/>
      <c r="E16" s="69"/>
      <c r="F16" s="69"/>
      <c r="G16" s="69"/>
      <c r="H16" s="69"/>
    </row>
    <row r="17" spans="2:8">
      <c r="B17" s="69"/>
      <c r="C17" s="69"/>
      <c r="D17" s="69"/>
      <c r="E17" s="69"/>
      <c r="F17" s="69"/>
      <c r="G17" s="69"/>
      <c r="H17" s="69"/>
    </row>
    <row r="18" spans="2:8">
      <c r="B18" s="69"/>
      <c r="C18" s="69"/>
      <c r="D18" s="69"/>
      <c r="E18" s="69"/>
      <c r="F18" s="69"/>
      <c r="G18" s="69"/>
      <c r="H18" s="69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  <row r="123" spans="2:8">
      <c r="B123" s="69"/>
      <c r="C123" s="69"/>
      <c r="D123" s="69"/>
      <c r="E123" s="69"/>
      <c r="F123" s="69"/>
      <c r="G123" s="69"/>
      <c r="H123" s="69"/>
    </row>
    <row r="124" spans="2:8">
      <c r="B124" s="69"/>
      <c r="C124" s="69"/>
      <c r="D124" s="69"/>
      <c r="E124" s="69"/>
      <c r="F124" s="69"/>
      <c r="G124" s="69"/>
      <c r="H124" s="69"/>
    </row>
    <row r="125" spans="2:8">
      <c r="B125" s="69"/>
      <c r="C125" s="69"/>
      <c r="D125" s="69"/>
      <c r="E125" s="69"/>
      <c r="F125" s="69"/>
      <c r="G125" s="69"/>
      <c r="H125" s="69"/>
    </row>
    <row r="126" spans="2:8">
      <c r="B126" s="69"/>
      <c r="C126" s="69"/>
      <c r="D126" s="69"/>
      <c r="E126" s="69"/>
      <c r="F126" s="69"/>
      <c r="G126" s="69"/>
      <c r="H126" s="69"/>
    </row>
    <row r="127" spans="2:8">
      <c r="B127" s="69"/>
      <c r="C127" s="69"/>
      <c r="D127" s="69"/>
      <c r="E127" s="69"/>
      <c r="F127" s="69"/>
      <c r="G127" s="69"/>
      <c r="H127" s="69"/>
    </row>
    <row r="128" spans="2:8">
      <c r="B128" s="69"/>
      <c r="C128" s="69"/>
      <c r="D128" s="69"/>
      <c r="E128" s="69"/>
      <c r="F128" s="69"/>
      <c r="G128" s="69"/>
      <c r="H128" s="69"/>
    </row>
    <row r="129" spans="2:8">
      <c r="B129" s="69"/>
      <c r="C129" s="69"/>
      <c r="D129" s="69"/>
      <c r="E129" s="69"/>
      <c r="F129" s="69"/>
      <c r="G129" s="69"/>
      <c r="H129" s="69"/>
    </row>
    <row r="130" spans="2:8">
      <c r="B130" s="69"/>
      <c r="C130" s="69"/>
      <c r="D130" s="69"/>
      <c r="E130" s="69"/>
      <c r="F130" s="69"/>
      <c r="G130" s="69"/>
      <c r="H130" s="69"/>
    </row>
    <row r="131" spans="2:8">
      <c r="B131" s="69"/>
      <c r="C131" s="69"/>
      <c r="D131" s="69"/>
      <c r="E131" s="69"/>
      <c r="F131" s="69"/>
      <c r="G131" s="69"/>
      <c r="H131" s="69"/>
    </row>
    <row r="132" spans="2:8">
      <c r="B132" s="69"/>
      <c r="C132" s="69"/>
      <c r="D132" s="69"/>
      <c r="E132" s="69"/>
      <c r="F132" s="69"/>
      <c r="G132" s="69"/>
      <c r="H132" s="69"/>
    </row>
    <row r="133" spans="2:8">
      <c r="B133" s="69"/>
      <c r="C133" s="69"/>
      <c r="D133" s="69"/>
      <c r="E133" s="69"/>
      <c r="F133" s="69"/>
      <c r="G133" s="69"/>
      <c r="H133" s="69"/>
    </row>
    <row r="134" spans="2:8">
      <c r="B134" s="69"/>
      <c r="C134" s="69"/>
      <c r="D134" s="69"/>
      <c r="E134" s="69"/>
      <c r="F134" s="69"/>
      <c r="G134" s="69"/>
      <c r="H134" s="69"/>
    </row>
    <row r="135" spans="2:8">
      <c r="B135" s="69"/>
      <c r="C135" s="69"/>
      <c r="D135" s="69"/>
      <c r="E135" s="69"/>
      <c r="F135" s="69"/>
      <c r="G135" s="69"/>
      <c r="H135" s="69"/>
    </row>
    <row r="136" spans="2:8">
      <c r="B136" s="69"/>
      <c r="C136" s="69"/>
      <c r="D136" s="69"/>
      <c r="E136" s="69"/>
      <c r="F136" s="69"/>
      <c r="G136" s="69"/>
      <c r="H136" s="69"/>
    </row>
    <row r="137" spans="2:8">
      <c r="B137" s="69"/>
      <c r="C137" s="69"/>
      <c r="D137" s="69"/>
      <c r="E137" s="69"/>
      <c r="F137" s="69"/>
      <c r="G137" s="69"/>
      <c r="H137" s="69"/>
    </row>
    <row r="138" spans="2:8">
      <c r="B138" s="69"/>
      <c r="C138" s="69"/>
      <c r="D138" s="69"/>
      <c r="E138" s="69"/>
      <c r="F138" s="69"/>
      <c r="G138" s="69"/>
      <c r="H138" s="69"/>
    </row>
    <row r="139" spans="2:8">
      <c r="B139" s="69"/>
      <c r="C139" s="69"/>
      <c r="D139" s="69"/>
      <c r="E139" s="69"/>
      <c r="F139" s="69"/>
      <c r="G139" s="69"/>
      <c r="H139" s="69"/>
    </row>
    <row r="140" spans="2:8">
      <c r="B140" s="69"/>
      <c r="C140" s="69"/>
      <c r="D140" s="69"/>
      <c r="E140" s="69"/>
      <c r="F140" s="69"/>
      <c r="G140" s="69"/>
      <c r="H140" s="69"/>
    </row>
    <row r="141" spans="2:8">
      <c r="B141" s="69"/>
      <c r="C141" s="69"/>
      <c r="D141" s="69"/>
      <c r="E141" s="69"/>
      <c r="F141" s="69"/>
      <c r="G141" s="69"/>
      <c r="H141" s="69"/>
    </row>
    <row r="142" spans="2:8">
      <c r="B142" s="69"/>
      <c r="C142" s="69"/>
      <c r="D142" s="69"/>
      <c r="E142" s="69"/>
      <c r="F142" s="69"/>
      <c r="G142" s="69"/>
      <c r="H142" s="69"/>
    </row>
    <row r="143" spans="2:8">
      <c r="B143" s="69"/>
      <c r="C143" s="69"/>
      <c r="D143" s="69"/>
      <c r="E143" s="69"/>
      <c r="F143" s="69"/>
      <c r="G143" s="69"/>
      <c r="H143" s="69"/>
    </row>
    <row r="144" spans="2:8">
      <c r="B144" s="69"/>
      <c r="C144" s="69"/>
      <c r="D144" s="69"/>
      <c r="E144" s="69"/>
      <c r="F144" s="69"/>
      <c r="G144" s="69"/>
      <c r="H144" s="69"/>
    </row>
    <row r="145" spans="2:8">
      <c r="B145" s="69"/>
      <c r="C145" s="69"/>
      <c r="D145" s="69"/>
      <c r="E145" s="69"/>
      <c r="F145" s="69"/>
      <c r="G145" s="69"/>
      <c r="H145" s="69"/>
    </row>
    <row r="146" spans="2:8">
      <c r="B146" s="69"/>
      <c r="C146" s="69"/>
      <c r="D146" s="69"/>
      <c r="E146" s="69"/>
      <c r="F146" s="69"/>
      <c r="G146" s="69"/>
      <c r="H146" s="69"/>
    </row>
    <row r="147" spans="2:8">
      <c r="B147" s="69"/>
      <c r="C147" s="69"/>
      <c r="D147" s="69"/>
      <c r="E147" s="69"/>
      <c r="F147" s="69"/>
      <c r="G147" s="69"/>
      <c r="H147" s="69"/>
    </row>
    <row r="148" spans="2:8">
      <c r="B148" s="69"/>
      <c r="C148" s="69"/>
      <c r="D148" s="69"/>
      <c r="E148" s="69"/>
      <c r="F148" s="69"/>
      <c r="G148" s="69"/>
      <c r="H148" s="69"/>
    </row>
    <row r="149" spans="2:8">
      <c r="B149" s="69"/>
      <c r="C149" s="69"/>
      <c r="D149" s="69"/>
      <c r="E149" s="69"/>
      <c r="F149" s="69"/>
      <c r="G149" s="69"/>
      <c r="H149" s="69"/>
    </row>
    <row r="150" spans="2:8">
      <c r="B150" s="69"/>
      <c r="C150" s="69"/>
      <c r="D150" s="69"/>
      <c r="E150" s="69"/>
      <c r="F150" s="69"/>
      <c r="G150" s="69"/>
      <c r="H150" s="69"/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B4:H145"/>
  <sheetViews>
    <sheetView workbookViewId="0">
      <selection activeCell="F9" sqref="F9"/>
    </sheetView>
  </sheetViews>
  <sheetFormatPr defaultColWidth="9" defaultRowHeight="18.75" outlineLevelCol="7"/>
  <cols>
    <col min="1" max="1" width="9.14285714285714" style="69"/>
    <col min="2" max="2" width="11.1428571428571" style="70" customWidth="1"/>
    <col min="3" max="3" width="20.5714285714286" style="140" customWidth="1"/>
    <col min="4" max="4" width="26.2857142857143" style="141" customWidth="1"/>
    <col min="5" max="5" width="9.57142857142857" style="70" customWidth="1"/>
    <col min="6" max="6" width="12.1428571428571" style="142" customWidth="1"/>
    <col min="7" max="7" width="22.1428571428571" style="142" customWidth="1"/>
    <col min="8" max="8" width="14.8571428571429" style="143" customWidth="1"/>
    <col min="9" max="9" width="13.4285714285714" style="69" customWidth="1"/>
    <col min="10" max="10" width="10.7142857142857" style="69" customWidth="1"/>
    <col min="11" max="11" width="14.5714285714286" style="69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4" spans="2:8">
      <c r="B4" s="144" t="s">
        <v>471</v>
      </c>
      <c r="C4" s="145" t="s">
        <v>472</v>
      </c>
      <c r="D4"/>
      <c r="E4"/>
      <c r="F4"/>
      <c r="G4"/>
      <c r="H4"/>
    </row>
    <row r="5" spans="2:8">
      <c r="B5" s="146" t="s">
        <v>443</v>
      </c>
      <c r="C5" s="146" t="s">
        <v>444</v>
      </c>
      <c r="D5" s="146" t="s">
        <v>445</v>
      </c>
      <c r="E5" s="146" t="s">
        <v>401</v>
      </c>
      <c r="F5" s="147" t="s">
        <v>391</v>
      </c>
      <c r="G5" s="147" t="s">
        <v>401</v>
      </c>
      <c r="H5" s="147" t="s">
        <v>392</v>
      </c>
    </row>
    <row r="6" spans="2:8">
      <c r="B6" s="148">
        <v>1</v>
      </c>
      <c r="C6" s="149" t="s">
        <v>473</v>
      </c>
      <c r="D6" s="150" t="s">
        <v>236</v>
      </c>
      <c r="E6" s="151">
        <v>7259</v>
      </c>
      <c r="F6" s="152">
        <v>27017</v>
      </c>
      <c r="G6" s="152" t="s">
        <v>474</v>
      </c>
      <c r="H6" s="153">
        <v>43760</v>
      </c>
    </row>
    <row r="7" spans="2:8">
      <c r="B7" s="154"/>
      <c r="C7" s="146"/>
      <c r="D7" s="150"/>
      <c r="E7" s="151"/>
      <c r="F7" s="152"/>
      <c r="G7" s="152"/>
      <c r="H7" s="152"/>
    </row>
    <row r="8" spans="2:8">
      <c r="B8" s="147" t="s">
        <v>245</v>
      </c>
      <c r="C8" s="147"/>
      <c r="D8" s="147"/>
      <c r="E8" s="151">
        <f>SUM(E6:E7)</f>
        <v>7259</v>
      </c>
      <c r="F8" s="152"/>
      <c r="G8" s="152"/>
      <c r="H8" s="152"/>
    </row>
    <row r="10" spans="2:8">
      <c r="B10" s="69"/>
      <c r="C10" s="69"/>
      <c r="D10" s="69"/>
      <c r="E10" s="69"/>
      <c r="F10" s="69"/>
      <c r="G10" s="69"/>
      <c r="H10" s="69"/>
    </row>
    <row r="11" spans="2:8">
      <c r="B11" s="69"/>
      <c r="C11" s="69"/>
      <c r="D11" s="69"/>
      <c r="E11" s="69"/>
      <c r="F11" s="69"/>
      <c r="G11" s="69"/>
      <c r="H11" s="69"/>
    </row>
    <row r="12" spans="2:8">
      <c r="B12" s="69"/>
      <c r="C12" s="69"/>
      <c r="D12" s="69"/>
      <c r="E12" s="69"/>
      <c r="F12" s="69"/>
      <c r="G12" s="69"/>
      <c r="H12" s="69"/>
    </row>
    <row r="13" spans="2:8">
      <c r="B13" s="69"/>
      <c r="C13" s="69"/>
      <c r="D13" s="69"/>
      <c r="E13" s="69"/>
      <c r="F13" s="69"/>
      <c r="G13" s="69"/>
      <c r="H13" s="69"/>
    </row>
    <row r="14" spans="2:8">
      <c r="B14" s="69"/>
      <c r="C14" s="69"/>
      <c r="D14" s="69"/>
      <c r="E14" s="69"/>
      <c r="F14" s="69"/>
      <c r="G14" s="69"/>
      <c r="H14" s="69"/>
    </row>
    <row r="15" spans="2:8">
      <c r="B15" s="69"/>
      <c r="C15" s="69"/>
      <c r="D15" s="69"/>
      <c r="E15" s="69"/>
      <c r="F15" s="69"/>
      <c r="G15" s="69"/>
      <c r="H15" s="69"/>
    </row>
    <row r="16" spans="2:8">
      <c r="B16" s="69"/>
      <c r="C16" s="69"/>
      <c r="D16" s="69"/>
      <c r="E16" s="69"/>
      <c r="F16" s="69"/>
      <c r="G16" s="69"/>
      <c r="H16" s="69"/>
    </row>
    <row r="17" spans="2:8">
      <c r="B17" s="69"/>
      <c r="C17" s="69"/>
      <c r="D17" s="69"/>
      <c r="E17" s="69"/>
      <c r="F17" s="69"/>
      <c r="G17" s="69"/>
      <c r="H17" s="69"/>
    </row>
    <row r="18" spans="2:8">
      <c r="B18" s="69"/>
      <c r="C18" s="69"/>
      <c r="D18" s="69"/>
      <c r="E18" s="69"/>
      <c r="F18" s="69"/>
      <c r="G18" s="69"/>
      <c r="H18" s="69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  <row r="123" spans="2:8">
      <c r="B123" s="69"/>
      <c r="C123" s="69"/>
      <c r="D123" s="69"/>
      <c r="E123" s="69"/>
      <c r="F123" s="69"/>
      <c r="G123" s="69"/>
      <c r="H123" s="69"/>
    </row>
    <row r="124" spans="2:8">
      <c r="B124" s="69"/>
      <c r="C124" s="69"/>
      <c r="D124" s="69"/>
      <c r="E124" s="69"/>
      <c r="F124" s="69"/>
      <c r="G124" s="69"/>
      <c r="H124" s="69"/>
    </row>
    <row r="125" spans="2:8">
      <c r="B125" s="69"/>
      <c r="C125" s="69"/>
      <c r="D125" s="69"/>
      <c r="E125" s="69"/>
      <c r="F125" s="69"/>
      <c r="G125" s="69"/>
      <c r="H125" s="69"/>
    </row>
    <row r="126" spans="2:8">
      <c r="B126" s="69"/>
      <c r="C126" s="69"/>
      <c r="D126" s="69"/>
      <c r="E126" s="69"/>
      <c r="F126" s="69"/>
      <c r="G126" s="69"/>
      <c r="H126" s="69"/>
    </row>
    <row r="127" spans="2:8">
      <c r="B127" s="69"/>
      <c r="C127" s="69"/>
      <c r="D127" s="69"/>
      <c r="E127" s="69"/>
      <c r="F127" s="69"/>
      <c r="G127" s="69"/>
      <c r="H127" s="69"/>
    </row>
    <row r="128" spans="2:8">
      <c r="B128" s="69"/>
      <c r="C128" s="69"/>
      <c r="D128" s="69"/>
      <c r="E128" s="69"/>
      <c r="F128" s="69"/>
      <c r="G128" s="69"/>
      <c r="H128" s="69"/>
    </row>
    <row r="129" spans="2:8">
      <c r="B129" s="69"/>
      <c r="C129" s="69"/>
      <c r="D129" s="69"/>
      <c r="E129" s="69"/>
      <c r="F129" s="69"/>
      <c r="G129" s="69"/>
      <c r="H129" s="69"/>
    </row>
    <row r="130" spans="2:8">
      <c r="B130" s="69"/>
      <c r="C130" s="69"/>
      <c r="D130" s="69"/>
      <c r="E130" s="69"/>
      <c r="F130" s="69"/>
      <c r="G130" s="69"/>
      <c r="H130" s="69"/>
    </row>
    <row r="131" spans="2:8">
      <c r="B131" s="69"/>
      <c r="C131" s="69"/>
      <c r="D131" s="69"/>
      <c r="E131" s="69"/>
      <c r="F131" s="69"/>
      <c r="G131" s="69"/>
      <c r="H131" s="69"/>
    </row>
    <row r="132" spans="2:8">
      <c r="B132" s="69"/>
      <c r="C132" s="69"/>
      <c r="D132" s="69"/>
      <c r="E132" s="69"/>
      <c r="F132" s="69"/>
      <c r="G132" s="69"/>
      <c r="H132" s="69"/>
    </row>
    <row r="133" spans="2:8">
      <c r="B133" s="69"/>
      <c r="C133" s="69"/>
      <c r="D133" s="69"/>
      <c r="E133" s="69"/>
      <c r="F133" s="69"/>
      <c r="G133" s="69"/>
      <c r="H133" s="69"/>
    </row>
    <row r="134" spans="2:8">
      <c r="B134" s="69"/>
      <c r="C134" s="69"/>
      <c r="D134" s="69"/>
      <c r="E134" s="69"/>
      <c r="F134" s="69"/>
      <c r="G134" s="69"/>
      <c r="H134" s="69"/>
    </row>
    <row r="135" spans="2:8">
      <c r="B135" s="69"/>
      <c r="C135" s="69"/>
      <c r="D135" s="69"/>
      <c r="E135" s="69"/>
      <c r="F135" s="69"/>
      <c r="G135" s="69"/>
      <c r="H135" s="69"/>
    </row>
    <row r="136" spans="2:8">
      <c r="B136" s="69"/>
      <c r="C136" s="69"/>
      <c r="D136" s="69"/>
      <c r="E136" s="69"/>
      <c r="F136" s="69"/>
      <c r="G136" s="69"/>
      <c r="H136" s="69"/>
    </row>
    <row r="137" spans="2:8">
      <c r="B137" s="69"/>
      <c r="C137" s="69"/>
      <c r="D137" s="69"/>
      <c r="E137" s="69"/>
      <c r="F137" s="69"/>
      <c r="G137" s="69"/>
      <c r="H137" s="69"/>
    </row>
    <row r="138" spans="2:8">
      <c r="B138" s="69"/>
      <c r="C138" s="69"/>
      <c r="D138" s="69"/>
      <c r="E138" s="69"/>
      <c r="F138" s="69"/>
      <c r="G138" s="69"/>
      <c r="H138" s="69"/>
    </row>
    <row r="139" spans="2:8">
      <c r="B139" s="69"/>
      <c r="C139" s="69"/>
      <c r="D139" s="69"/>
      <c r="E139" s="69"/>
      <c r="F139" s="69"/>
      <c r="G139" s="69"/>
      <c r="H139" s="69"/>
    </row>
    <row r="140" spans="2:8">
      <c r="B140" s="69"/>
      <c r="C140" s="69"/>
      <c r="D140" s="69"/>
      <c r="E140" s="69"/>
      <c r="F140" s="69"/>
      <c r="G140" s="69"/>
      <c r="H140" s="69"/>
    </row>
    <row r="141" spans="2:8">
      <c r="B141" s="69"/>
      <c r="C141" s="69"/>
      <c r="D141" s="69"/>
      <c r="E141" s="69"/>
      <c r="F141" s="69"/>
      <c r="G141" s="69"/>
      <c r="H141" s="69"/>
    </row>
    <row r="142" spans="2:8">
      <c r="B142" s="69"/>
      <c r="C142" s="69"/>
      <c r="D142" s="69"/>
      <c r="E142" s="69"/>
      <c r="F142" s="69"/>
      <c r="G142" s="69"/>
      <c r="H142" s="69"/>
    </row>
    <row r="143" spans="2:8">
      <c r="B143" s="69"/>
      <c r="C143" s="69"/>
      <c r="D143" s="69"/>
      <c r="E143" s="69"/>
      <c r="F143" s="69"/>
      <c r="G143" s="69"/>
      <c r="H143" s="69"/>
    </row>
    <row r="144" spans="2:8">
      <c r="B144" s="69"/>
      <c r="C144" s="69"/>
      <c r="D144" s="69"/>
      <c r="E144" s="69"/>
      <c r="F144" s="69"/>
      <c r="G144" s="69"/>
      <c r="H144" s="69"/>
    </row>
    <row r="145" spans="2:8">
      <c r="B145" s="69"/>
      <c r="C145" s="69"/>
      <c r="D145" s="69"/>
      <c r="E145" s="69"/>
      <c r="F145" s="69"/>
      <c r="G145" s="69"/>
      <c r="H145" s="69"/>
    </row>
  </sheetData>
  <mergeCells count="1">
    <mergeCell ref="B8:D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V520"/>
  <sheetViews>
    <sheetView zoomScale="85" zoomScaleNormal="85" topLeftCell="A106" workbookViewId="0">
      <selection activeCell="G5" sqref="G5"/>
    </sheetView>
  </sheetViews>
  <sheetFormatPr defaultColWidth="9" defaultRowHeight="18.75"/>
  <cols>
    <col min="1" max="1" width="8.71428571428571" style="69" customWidth="1"/>
    <col min="2" max="2" width="7.71428571428571" style="70" customWidth="1"/>
    <col min="3" max="3" width="24" style="70" customWidth="1"/>
    <col min="4" max="4" width="16.5714285714286" style="70" customWidth="1"/>
    <col min="5" max="5" width="20.5714285714286" style="70" customWidth="1"/>
    <col min="6" max="6" width="9.57142857142857" style="70" customWidth="1"/>
    <col min="7" max="7" width="13.5714285714286" style="71" customWidth="1"/>
    <col min="8" max="8" width="19" style="71" customWidth="1"/>
    <col min="9" max="9" width="11.5714285714286" style="72" customWidth="1"/>
    <col min="10" max="10" width="13.4285714285714" style="70" customWidth="1"/>
    <col min="11" max="11" width="10.7142857142857" style="70" hidden="1" customWidth="1"/>
    <col min="12" max="12" width="8.42857142857143" style="70" customWidth="1"/>
    <col min="13" max="13" width="12.1428571428571" style="69" customWidth="1"/>
    <col min="14" max="14" width="12" style="69" customWidth="1"/>
    <col min="15" max="15" width="8.85714285714286" style="69" customWidth="1"/>
    <col min="16" max="16" width="9.14285714285714" style="69"/>
    <col min="17" max="17" width="12.8571428571429" style="69" customWidth="1"/>
    <col min="18" max="18" width="10.5714285714286" style="69" customWidth="1"/>
    <col min="19" max="21" width="9.14285714285714" style="69"/>
    <col min="22" max="22" width="12.8571428571429" style="69" customWidth="1"/>
    <col min="23" max="16384" width="9.14285714285714" style="69"/>
  </cols>
  <sheetData>
    <row r="2" ht="21" spans="2:7">
      <c r="B2" s="73"/>
      <c r="C2" s="73"/>
      <c r="D2" s="74" t="s">
        <v>0</v>
      </c>
      <c r="E2" s="75"/>
      <c r="G2" s="329" t="s">
        <v>382</v>
      </c>
    </row>
    <row r="3" s="68" customFormat="1" ht="37.5" spans="2:12">
      <c r="B3" s="76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7" t="s">
        <v>7</v>
      </c>
      <c r="H3" s="78" t="s">
        <v>390</v>
      </c>
      <c r="I3" s="86" t="s">
        <v>391</v>
      </c>
      <c r="J3" s="76" t="s">
        <v>392</v>
      </c>
      <c r="K3" s="77" t="s">
        <v>9</v>
      </c>
      <c r="L3" s="76" t="s">
        <v>8</v>
      </c>
    </row>
    <row r="4" s="68" customFormat="1" spans="2:12">
      <c r="B4" s="79" t="s">
        <v>11</v>
      </c>
      <c r="C4" s="80"/>
      <c r="D4" s="80"/>
      <c r="E4" s="80"/>
      <c r="F4" s="80"/>
      <c r="G4" s="80"/>
      <c r="H4" s="80"/>
      <c r="I4" s="80"/>
      <c r="J4" s="80"/>
      <c r="K4" s="80"/>
      <c r="L4" s="87"/>
    </row>
    <row r="5" spans="2:12">
      <c r="B5" s="81">
        <v>1</v>
      </c>
      <c r="C5" s="81" t="s">
        <v>12</v>
      </c>
      <c r="D5" s="81">
        <v>2017</v>
      </c>
      <c r="E5" s="81" t="s">
        <v>14</v>
      </c>
      <c r="F5" s="82" t="s">
        <v>15</v>
      </c>
      <c r="G5" s="83">
        <v>7127.51467111111</v>
      </c>
      <c r="H5" s="83"/>
      <c r="I5" s="88"/>
      <c r="J5" s="83"/>
      <c r="K5" s="83"/>
      <c r="L5" s="83" t="s">
        <v>9</v>
      </c>
    </row>
    <row r="6" spans="2:12">
      <c r="B6" s="81">
        <v>2</v>
      </c>
      <c r="C6" s="81" t="s">
        <v>12</v>
      </c>
      <c r="D6" s="81">
        <v>2017</v>
      </c>
      <c r="E6" s="81" t="s">
        <v>16</v>
      </c>
      <c r="F6" s="82" t="s">
        <v>15</v>
      </c>
      <c r="G6" s="83">
        <v>60725.28</v>
      </c>
      <c r="H6" s="83"/>
      <c r="I6" s="88"/>
      <c r="J6" s="83"/>
      <c r="K6" s="83"/>
      <c r="L6" s="83" t="s">
        <v>9</v>
      </c>
    </row>
    <row r="7" spans="2:12">
      <c r="B7" s="81">
        <v>3</v>
      </c>
      <c r="C7" s="81" t="s">
        <v>12</v>
      </c>
      <c r="D7" s="81">
        <v>2017</v>
      </c>
      <c r="E7" s="81" t="s">
        <v>475</v>
      </c>
      <c r="F7" s="82" t="s">
        <v>15</v>
      </c>
      <c r="G7" s="83">
        <v>1007.0636</v>
      </c>
      <c r="H7" s="83" t="s">
        <v>476</v>
      </c>
      <c r="I7" s="88"/>
      <c r="J7" s="83"/>
      <c r="K7" s="83"/>
      <c r="L7" s="83"/>
    </row>
    <row r="8" spans="2:12">
      <c r="B8" s="81">
        <v>4</v>
      </c>
      <c r="C8" s="81" t="s">
        <v>12</v>
      </c>
      <c r="D8" s="81">
        <v>2017</v>
      </c>
      <c r="E8" s="81" t="s">
        <v>33</v>
      </c>
      <c r="F8" s="82" t="s">
        <v>15</v>
      </c>
      <c r="G8" s="83">
        <v>2009.3572</v>
      </c>
      <c r="H8" s="83" t="s">
        <v>477</v>
      </c>
      <c r="I8" s="88"/>
      <c r="J8" s="83"/>
      <c r="K8" s="83"/>
      <c r="L8" s="83"/>
    </row>
    <row r="9" spans="2:12">
      <c r="B9" s="81">
        <v>5</v>
      </c>
      <c r="C9" s="81" t="s">
        <v>12</v>
      </c>
      <c r="D9" s="81">
        <v>2017</v>
      </c>
      <c r="E9" s="81" t="s">
        <v>478</v>
      </c>
      <c r="F9" s="82" t="s">
        <v>15</v>
      </c>
      <c r="G9" s="83">
        <v>6922.87413333333</v>
      </c>
      <c r="H9" s="83" t="s">
        <v>479</v>
      </c>
      <c r="I9" s="88"/>
      <c r="J9" s="83"/>
      <c r="K9" s="83"/>
      <c r="L9" s="83"/>
    </row>
    <row r="10" spans="2:12">
      <c r="B10" s="81">
        <v>6</v>
      </c>
      <c r="C10" s="81" t="s">
        <v>12</v>
      </c>
      <c r="D10" s="81">
        <v>2017</v>
      </c>
      <c r="E10" s="81" t="s">
        <v>22</v>
      </c>
      <c r="F10" s="82" t="s">
        <v>15</v>
      </c>
      <c r="G10" s="83">
        <v>2514.78216</v>
      </c>
      <c r="H10" s="83" t="s">
        <v>23</v>
      </c>
      <c r="I10" s="88"/>
      <c r="J10" s="83"/>
      <c r="K10" s="83"/>
      <c r="L10" s="83"/>
    </row>
    <row r="11" spans="2:15">
      <c r="B11" s="81">
        <v>7</v>
      </c>
      <c r="C11" s="81" t="s">
        <v>12</v>
      </c>
      <c r="D11" s="81">
        <v>2017</v>
      </c>
      <c r="E11" s="81" t="s">
        <v>480</v>
      </c>
      <c r="F11" s="82" t="s">
        <v>15</v>
      </c>
      <c r="G11" s="83">
        <v>1582.36093333333</v>
      </c>
      <c r="H11" s="83" t="s">
        <v>481</v>
      </c>
      <c r="I11" s="88"/>
      <c r="J11" s="83"/>
      <c r="K11" s="83"/>
      <c r="L11" s="83"/>
      <c r="M11" s="89">
        <v>42745</v>
      </c>
      <c r="N11" s="56">
        <v>750</v>
      </c>
      <c r="O11" s="56">
        <v>500</v>
      </c>
    </row>
    <row r="12" spans="2:15">
      <c r="B12" s="81">
        <v>8</v>
      </c>
      <c r="C12" s="81" t="s">
        <v>12</v>
      </c>
      <c r="D12" s="81">
        <v>2017</v>
      </c>
      <c r="E12" s="81" t="s">
        <v>482</v>
      </c>
      <c r="F12" s="82" t="s">
        <v>15</v>
      </c>
      <c r="G12" s="83">
        <f>1806.77447555556+173-329</f>
        <v>1650.77447555556</v>
      </c>
      <c r="H12" s="83" t="s">
        <v>483</v>
      </c>
      <c r="I12" s="88"/>
      <c r="J12" s="90"/>
      <c r="K12" s="83"/>
      <c r="L12" s="83"/>
      <c r="M12" s="89">
        <v>42789</v>
      </c>
      <c r="N12" s="56">
        <v>26091</v>
      </c>
      <c r="O12" s="56">
        <v>176</v>
      </c>
    </row>
    <row r="13" spans="2:12">
      <c r="B13" s="81">
        <v>9</v>
      </c>
      <c r="C13" s="81" t="s">
        <v>12</v>
      </c>
      <c r="D13" s="81">
        <v>2017</v>
      </c>
      <c r="E13" s="81" t="s">
        <v>24</v>
      </c>
      <c r="F13" s="82" t="s">
        <v>15</v>
      </c>
      <c r="G13" s="83">
        <v>651.14952</v>
      </c>
      <c r="H13" s="83" t="s">
        <v>23</v>
      </c>
      <c r="I13" s="88"/>
      <c r="J13" s="83"/>
      <c r="K13" s="83"/>
      <c r="L13" s="83"/>
    </row>
    <row r="14" spans="2:12">
      <c r="B14" s="81">
        <v>10</v>
      </c>
      <c r="C14" s="81" t="s">
        <v>12</v>
      </c>
      <c r="D14" s="81">
        <v>2017</v>
      </c>
      <c r="E14" s="81" t="s">
        <v>484</v>
      </c>
      <c r="F14" s="82" t="s">
        <v>15</v>
      </c>
      <c r="G14" s="83">
        <v>1143.99864</v>
      </c>
      <c r="H14" s="83" t="s">
        <v>485</v>
      </c>
      <c r="I14" s="88"/>
      <c r="J14" s="83"/>
      <c r="K14" s="83"/>
      <c r="L14" s="83"/>
    </row>
    <row r="15" spans="2:12">
      <c r="B15" s="81">
        <v>11</v>
      </c>
      <c r="C15" s="81" t="s">
        <v>12</v>
      </c>
      <c r="D15" s="81">
        <v>2017</v>
      </c>
      <c r="E15" s="81" t="s">
        <v>486</v>
      </c>
      <c r="F15" s="82" t="s">
        <v>15</v>
      </c>
      <c r="G15" s="83">
        <v>1818.35226666667</v>
      </c>
      <c r="H15" s="83" t="s">
        <v>487</v>
      </c>
      <c r="I15" s="88"/>
      <c r="J15" s="83"/>
      <c r="K15" s="83"/>
      <c r="L15" s="83"/>
    </row>
    <row r="16" spans="2:12">
      <c r="B16" s="81">
        <v>12</v>
      </c>
      <c r="C16" s="81" t="s">
        <v>12</v>
      </c>
      <c r="D16" s="81">
        <v>2017</v>
      </c>
      <c r="E16" s="81" t="s">
        <v>488</v>
      </c>
      <c r="F16" s="82" t="s">
        <v>15</v>
      </c>
      <c r="G16" s="83">
        <v>855.715622222222</v>
      </c>
      <c r="H16" s="83" t="s">
        <v>489</v>
      </c>
      <c r="I16" s="88"/>
      <c r="J16" s="83"/>
      <c r="K16" s="83"/>
      <c r="L16" s="83"/>
    </row>
    <row r="17" spans="2:12">
      <c r="B17" s="81">
        <v>13</v>
      </c>
      <c r="C17" s="81" t="s">
        <v>12</v>
      </c>
      <c r="D17" s="81">
        <v>2017</v>
      </c>
      <c r="E17" s="81" t="s">
        <v>490</v>
      </c>
      <c r="F17" s="82" t="s">
        <v>15</v>
      </c>
      <c r="G17" s="83">
        <v>4129.56213333333</v>
      </c>
      <c r="H17" s="83" t="s">
        <v>491</v>
      </c>
      <c r="I17" s="88"/>
      <c r="J17" s="83"/>
      <c r="K17" s="83"/>
      <c r="L17" s="83"/>
    </row>
    <row r="18" spans="2:12">
      <c r="B18" s="81">
        <v>14</v>
      </c>
      <c r="C18" s="81" t="s">
        <v>12</v>
      </c>
      <c r="D18" s="81">
        <v>2017</v>
      </c>
      <c r="E18" s="81" t="s">
        <v>492</v>
      </c>
      <c r="F18" s="82" t="s">
        <v>15</v>
      </c>
      <c r="G18" s="83">
        <v>3419.348</v>
      </c>
      <c r="H18" s="84" t="s">
        <v>493</v>
      </c>
      <c r="I18" s="91"/>
      <c r="J18" s="90"/>
      <c r="K18" s="83"/>
      <c r="L18" s="83"/>
    </row>
    <row r="19" spans="2:12">
      <c r="B19" s="81">
        <v>15</v>
      </c>
      <c r="C19" s="81" t="s">
        <v>12</v>
      </c>
      <c r="D19" s="81">
        <v>2017</v>
      </c>
      <c r="E19" s="81" t="s">
        <v>494</v>
      </c>
      <c r="F19" s="82" t="s">
        <v>15</v>
      </c>
      <c r="G19" s="83">
        <v>1919.24636444444</v>
      </c>
      <c r="H19" s="83" t="s">
        <v>495</v>
      </c>
      <c r="I19" s="88"/>
      <c r="J19" s="83"/>
      <c r="K19" s="83"/>
      <c r="L19" s="83"/>
    </row>
    <row r="20" spans="2:12">
      <c r="B20" s="81">
        <v>16</v>
      </c>
      <c r="C20" s="81" t="s">
        <v>12</v>
      </c>
      <c r="D20" s="81">
        <v>2017</v>
      </c>
      <c r="E20" s="81" t="s">
        <v>25</v>
      </c>
      <c r="F20" s="82" t="s">
        <v>15</v>
      </c>
      <c r="G20" s="83">
        <v>3659.332</v>
      </c>
      <c r="H20" s="83" t="s">
        <v>23</v>
      </c>
      <c r="I20" s="88"/>
      <c r="J20" s="83"/>
      <c r="K20" s="83"/>
      <c r="L20" s="83"/>
    </row>
    <row r="21" spans="2:12">
      <c r="B21" s="81">
        <v>17</v>
      </c>
      <c r="C21" s="81" t="s">
        <v>12</v>
      </c>
      <c r="D21" s="81">
        <v>2017</v>
      </c>
      <c r="E21" s="81" t="s">
        <v>496</v>
      </c>
      <c r="F21" s="82" t="s">
        <v>15</v>
      </c>
      <c r="G21" s="83">
        <v>1902.12053333333</v>
      </c>
      <c r="H21" s="83" t="s">
        <v>497</v>
      </c>
      <c r="I21" s="88"/>
      <c r="J21" s="83"/>
      <c r="K21" s="83"/>
      <c r="L21" s="83"/>
    </row>
    <row r="22" spans="2:12">
      <c r="B22" s="81">
        <v>18</v>
      </c>
      <c r="C22" s="81" t="s">
        <v>12</v>
      </c>
      <c r="D22" s="81">
        <v>2017</v>
      </c>
      <c r="E22" s="81" t="s">
        <v>498</v>
      </c>
      <c r="F22" s="82" t="s">
        <v>15</v>
      </c>
      <c r="G22" s="83">
        <v>2205.15474666667</v>
      </c>
      <c r="H22" s="83" t="s">
        <v>499</v>
      </c>
      <c r="I22" s="88"/>
      <c r="J22" s="83"/>
      <c r="K22" s="83"/>
      <c r="L22" s="83"/>
    </row>
    <row r="23" spans="2:12">
      <c r="B23" s="81">
        <v>19</v>
      </c>
      <c r="C23" s="81" t="s">
        <v>12</v>
      </c>
      <c r="D23" s="81">
        <v>2017</v>
      </c>
      <c r="E23" s="81" t="s">
        <v>500</v>
      </c>
      <c r="F23" s="82" t="s">
        <v>15</v>
      </c>
      <c r="G23" s="83">
        <v>1228.49383111111</v>
      </c>
      <c r="H23" s="85" t="s">
        <v>501</v>
      </c>
      <c r="I23" s="92"/>
      <c r="J23" s="90"/>
      <c r="K23" s="83"/>
      <c r="L23" s="83"/>
    </row>
    <row r="24" spans="2:12">
      <c r="B24" s="81">
        <v>20</v>
      </c>
      <c r="C24" s="81" t="s">
        <v>12</v>
      </c>
      <c r="D24" s="81">
        <v>2017</v>
      </c>
      <c r="E24" s="81" t="s">
        <v>502</v>
      </c>
      <c r="F24" s="82" t="s">
        <v>15</v>
      </c>
      <c r="G24" s="83">
        <v>3212.2664</v>
      </c>
      <c r="H24" s="83" t="s">
        <v>503</v>
      </c>
      <c r="I24" s="88"/>
      <c r="J24" s="83"/>
      <c r="K24" s="83"/>
      <c r="L24" s="83"/>
    </row>
    <row r="25" spans="2:12">
      <c r="B25" s="81">
        <v>21</v>
      </c>
      <c r="C25" s="81" t="s">
        <v>12</v>
      </c>
      <c r="D25" s="81">
        <v>2017</v>
      </c>
      <c r="E25" s="81">
        <v>7824944444</v>
      </c>
      <c r="F25" s="82" t="s">
        <v>15</v>
      </c>
      <c r="G25" s="83">
        <v>1922.69866666667</v>
      </c>
      <c r="H25" s="83" t="s">
        <v>23</v>
      </c>
      <c r="I25" s="88"/>
      <c r="J25" s="83"/>
      <c r="K25" s="83"/>
      <c r="L25" s="83"/>
    </row>
    <row r="26" spans="2:12">
      <c r="B26" s="81">
        <v>23</v>
      </c>
      <c r="C26" s="81" t="s">
        <v>12</v>
      </c>
      <c r="D26" s="81">
        <v>2017</v>
      </c>
      <c r="E26" s="81" t="s">
        <v>504</v>
      </c>
      <c r="F26" s="82" t="s">
        <v>15</v>
      </c>
      <c r="G26" s="83">
        <v>1210.308</v>
      </c>
      <c r="H26" s="83" t="s">
        <v>505</v>
      </c>
      <c r="I26" s="88"/>
      <c r="J26" s="83"/>
      <c r="K26" s="83"/>
      <c r="L26" s="83"/>
    </row>
    <row r="27" spans="2:12">
      <c r="B27" s="81">
        <v>24</v>
      </c>
      <c r="C27" s="81" t="s">
        <v>12</v>
      </c>
      <c r="D27" s="81">
        <v>2017</v>
      </c>
      <c r="E27" s="81" t="s">
        <v>506</v>
      </c>
      <c r="F27" s="82" t="s">
        <v>15</v>
      </c>
      <c r="G27" s="83">
        <v>1172.41653333333</v>
      </c>
      <c r="H27" s="83" t="s">
        <v>507</v>
      </c>
      <c r="I27" s="88"/>
      <c r="J27" s="83"/>
      <c r="K27" s="83"/>
      <c r="L27" s="83"/>
    </row>
    <row r="28" spans="2:12">
      <c r="B28" s="81">
        <v>25</v>
      </c>
      <c r="C28" s="81" t="s">
        <v>12</v>
      </c>
      <c r="D28" s="81">
        <v>2017</v>
      </c>
      <c r="E28" s="81" t="s">
        <v>508</v>
      </c>
      <c r="F28" s="82" t="s">
        <v>15</v>
      </c>
      <c r="G28" s="83">
        <v>1684.9548</v>
      </c>
      <c r="H28" s="83" t="s">
        <v>507</v>
      </c>
      <c r="I28" s="88"/>
      <c r="J28" s="83"/>
      <c r="K28" s="83"/>
      <c r="L28" s="83"/>
    </row>
    <row r="29" spans="2:12">
      <c r="B29" s="81">
        <v>26</v>
      </c>
      <c r="C29" s="81" t="s">
        <v>12</v>
      </c>
      <c r="D29" s="81">
        <v>2017</v>
      </c>
      <c r="E29" s="81" t="s">
        <v>509</v>
      </c>
      <c r="F29" s="82" t="s">
        <v>15</v>
      </c>
      <c r="G29" s="83">
        <v>1194.6942</v>
      </c>
      <c r="H29" s="83" t="s">
        <v>510</v>
      </c>
      <c r="I29" s="88"/>
      <c r="J29" s="83"/>
      <c r="K29" s="83"/>
      <c r="L29" s="83"/>
    </row>
    <row r="30" spans="2:12">
      <c r="B30" s="81">
        <v>27</v>
      </c>
      <c r="C30" s="81" t="s">
        <v>12</v>
      </c>
      <c r="D30" s="81">
        <v>2017</v>
      </c>
      <c r="E30" s="81">
        <v>9390886511</v>
      </c>
      <c r="F30" s="82" t="s">
        <v>15</v>
      </c>
      <c r="G30" s="83">
        <v>937.937466666667</v>
      </c>
      <c r="H30" s="83" t="s">
        <v>23</v>
      </c>
      <c r="I30" s="88"/>
      <c r="J30" s="83"/>
      <c r="K30" s="83"/>
      <c r="L30" s="83"/>
    </row>
    <row r="31" spans="2:12">
      <c r="B31" s="81">
        <v>28</v>
      </c>
      <c r="C31" s="81" t="s">
        <v>12</v>
      </c>
      <c r="D31" s="81">
        <v>2017</v>
      </c>
      <c r="E31" s="81" t="s">
        <v>511</v>
      </c>
      <c r="F31" s="82" t="s">
        <v>15</v>
      </c>
      <c r="G31" s="83">
        <v>3300</v>
      </c>
      <c r="H31" s="83" t="s">
        <v>512</v>
      </c>
      <c r="I31" s="88"/>
      <c r="J31" s="83"/>
      <c r="K31" s="83"/>
      <c r="L31" s="83"/>
    </row>
    <row r="32" spans="2:12">
      <c r="B32" s="81">
        <v>29</v>
      </c>
      <c r="C32" s="81" t="s">
        <v>12</v>
      </c>
      <c r="D32" s="81">
        <v>2017</v>
      </c>
      <c r="E32" s="81" t="s">
        <v>17</v>
      </c>
      <c r="F32" s="82" t="s">
        <v>15</v>
      </c>
      <c r="G32" s="83">
        <v>2003.4384</v>
      </c>
      <c r="H32" s="83"/>
      <c r="I32" s="88"/>
      <c r="J32" s="83"/>
      <c r="K32" s="83"/>
      <c r="L32" s="83"/>
    </row>
    <row r="33" spans="2:12">
      <c r="B33" s="81">
        <v>30</v>
      </c>
      <c r="C33" s="81" t="s">
        <v>12</v>
      </c>
      <c r="D33" s="81">
        <v>2017</v>
      </c>
      <c r="E33" s="81" t="s">
        <v>513</v>
      </c>
      <c r="F33" s="82" t="s">
        <v>15</v>
      </c>
      <c r="G33" s="83">
        <v>3587.888</v>
      </c>
      <c r="H33" s="83" t="s">
        <v>514</v>
      </c>
      <c r="I33" s="88"/>
      <c r="J33" s="83"/>
      <c r="K33" s="83"/>
      <c r="L33" s="83"/>
    </row>
    <row r="34" spans="2:12">
      <c r="B34" s="81">
        <v>31</v>
      </c>
      <c r="C34" s="81" t="s">
        <v>12</v>
      </c>
      <c r="D34" s="81">
        <v>2017</v>
      </c>
      <c r="E34" s="81">
        <v>7586212498</v>
      </c>
      <c r="F34" s="82" t="s">
        <v>15</v>
      </c>
      <c r="G34" s="83">
        <v>2022.686</v>
      </c>
      <c r="H34" s="83" t="s">
        <v>515</v>
      </c>
      <c r="I34" s="88"/>
      <c r="J34" s="83"/>
      <c r="K34" s="83"/>
      <c r="L34" s="83"/>
    </row>
    <row r="35" spans="2:12">
      <c r="B35" s="81">
        <v>32</v>
      </c>
      <c r="C35" s="81" t="s">
        <v>12</v>
      </c>
      <c r="D35" s="81">
        <v>2017</v>
      </c>
      <c r="E35" s="81" t="s">
        <v>26</v>
      </c>
      <c r="F35" s="82" t="s">
        <v>15</v>
      </c>
      <c r="G35" s="83">
        <v>669.4324</v>
      </c>
      <c r="H35" s="83" t="s">
        <v>23</v>
      </c>
      <c r="I35" s="88"/>
      <c r="J35" s="83"/>
      <c r="K35" s="83"/>
      <c r="L35" s="83"/>
    </row>
    <row r="36" spans="2:12">
      <c r="B36" s="81">
        <v>33</v>
      </c>
      <c r="C36" s="81" t="s">
        <v>12</v>
      </c>
      <c r="D36" s="81">
        <v>2017</v>
      </c>
      <c r="E36" s="81" t="s">
        <v>27</v>
      </c>
      <c r="F36" s="82" t="s">
        <v>15</v>
      </c>
      <c r="G36" s="83">
        <v>2260.76929555556</v>
      </c>
      <c r="H36" s="83" t="s">
        <v>23</v>
      </c>
      <c r="I36" s="88"/>
      <c r="J36" s="83"/>
      <c r="K36" s="83"/>
      <c r="L36" s="83"/>
    </row>
    <row r="37" spans="2:12">
      <c r="B37" s="81">
        <v>34</v>
      </c>
      <c r="C37" s="81" t="s">
        <v>12</v>
      </c>
      <c r="D37" s="81">
        <v>2017</v>
      </c>
      <c r="E37" s="81" t="s">
        <v>516</v>
      </c>
      <c r="F37" s="82" t="s">
        <v>15</v>
      </c>
      <c r="G37" s="83">
        <v>1024.07872</v>
      </c>
      <c r="H37" s="83" t="s">
        <v>517</v>
      </c>
      <c r="I37" s="88"/>
      <c r="J37" s="83"/>
      <c r="K37" s="83"/>
      <c r="L37" s="83"/>
    </row>
    <row r="38" spans="2:12">
      <c r="B38" s="81">
        <v>35</v>
      </c>
      <c r="C38" s="81" t="s">
        <v>12</v>
      </c>
      <c r="D38" s="81" t="s">
        <v>18</v>
      </c>
      <c r="E38" s="81">
        <v>944038000</v>
      </c>
      <c r="F38" s="82" t="s">
        <v>15</v>
      </c>
      <c r="G38" s="83">
        <v>552.0414</v>
      </c>
      <c r="H38" s="83" t="s">
        <v>518</v>
      </c>
      <c r="I38" s="88"/>
      <c r="J38" s="83"/>
      <c r="K38" s="83"/>
      <c r="L38" s="83"/>
    </row>
    <row r="39" spans="2:12">
      <c r="B39" s="81">
        <v>36</v>
      </c>
      <c r="C39" s="81" t="s">
        <v>12</v>
      </c>
      <c r="D39" s="81" t="s">
        <v>18</v>
      </c>
      <c r="E39" s="81" t="s">
        <v>402</v>
      </c>
      <c r="F39" s="82" t="s">
        <v>15</v>
      </c>
      <c r="G39" s="83">
        <v>517.81</v>
      </c>
      <c r="H39" s="83" t="s">
        <v>519</v>
      </c>
      <c r="I39" s="88"/>
      <c r="J39" s="83"/>
      <c r="K39" s="83"/>
      <c r="L39" s="83"/>
    </row>
    <row r="40" spans="2:12">
      <c r="B40" s="81">
        <v>37</v>
      </c>
      <c r="C40" s="81" t="s">
        <v>12</v>
      </c>
      <c r="D40" s="81" t="s">
        <v>18</v>
      </c>
      <c r="E40" s="81" t="s">
        <v>403</v>
      </c>
      <c r="F40" s="82" t="s">
        <v>15</v>
      </c>
      <c r="G40" s="83">
        <v>2784.6412</v>
      </c>
      <c r="H40" s="83" t="s">
        <v>520</v>
      </c>
      <c r="I40" s="88"/>
      <c r="J40" s="83"/>
      <c r="K40" s="83"/>
      <c r="L40" s="83"/>
    </row>
    <row r="41" spans="2:12">
      <c r="B41" s="81">
        <v>38</v>
      </c>
      <c r="C41" s="81" t="s">
        <v>12</v>
      </c>
      <c r="D41" s="81" t="s">
        <v>18</v>
      </c>
      <c r="E41" s="81" t="s">
        <v>404</v>
      </c>
      <c r="F41" s="82" t="s">
        <v>15</v>
      </c>
      <c r="G41" s="83">
        <v>517.704</v>
      </c>
      <c r="H41" s="83" t="s">
        <v>521</v>
      </c>
      <c r="I41" s="88"/>
      <c r="J41" s="83"/>
      <c r="K41" s="83"/>
      <c r="L41" s="83"/>
    </row>
    <row r="42" spans="2:12">
      <c r="B42" s="81">
        <v>39</v>
      </c>
      <c r="C42" s="81" t="s">
        <v>12</v>
      </c>
      <c r="D42" s="81" t="s">
        <v>18</v>
      </c>
      <c r="E42" s="81" t="s">
        <v>405</v>
      </c>
      <c r="F42" s="82" t="s">
        <v>15</v>
      </c>
      <c r="G42" s="83">
        <v>342.8252</v>
      </c>
      <c r="H42" s="83" t="s">
        <v>522</v>
      </c>
      <c r="I42" s="88"/>
      <c r="J42" s="83"/>
      <c r="K42" s="83"/>
      <c r="L42" s="83"/>
    </row>
    <row r="43" spans="2:12">
      <c r="B43" s="81">
        <v>40</v>
      </c>
      <c r="C43" s="81" t="s">
        <v>12</v>
      </c>
      <c r="D43" s="81" t="s">
        <v>18</v>
      </c>
      <c r="E43" s="81" t="s">
        <v>406</v>
      </c>
      <c r="F43" s="82" t="s">
        <v>15</v>
      </c>
      <c r="G43" s="83">
        <v>560.8953</v>
      </c>
      <c r="H43" s="83" t="s">
        <v>523</v>
      </c>
      <c r="I43" s="88"/>
      <c r="J43" s="83"/>
      <c r="K43" s="83"/>
      <c r="L43" s="83"/>
    </row>
    <row r="44" spans="2:12">
      <c r="B44" s="81">
        <v>41</v>
      </c>
      <c r="C44" s="81" t="s">
        <v>12</v>
      </c>
      <c r="D44" s="81" t="s">
        <v>18</v>
      </c>
      <c r="E44" s="81" t="s">
        <v>407</v>
      </c>
      <c r="F44" s="82" t="s">
        <v>15</v>
      </c>
      <c r="G44" s="83">
        <v>696.9182</v>
      </c>
      <c r="H44" s="83" t="s">
        <v>524</v>
      </c>
      <c r="I44" s="88"/>
      <c r="J44" s="83"/>
      <c r="K44" s="83"/>
      <c r="L44" s="83"/>
    </row>
    <row r="45" spans="2:12">
      <c r="B45" s="81">
        <v>42</v>
      </c>
      <c r="C45" s="81" t="s">
        <v>12</v>
      </c>
      <c r="D45" s="81" t="s">
        <v>18</v>
      </c>
      <c r="E45" s="81" t="s">
        <v>408</v>
      </c>
      <c r="F45" s="82" t="s">
        <v>15</v>
      </c>
      <c r="G45" s="83">
        <v>1753.35501052632</v>
      </c>
      <c r="H45" s="83" t="s">
        <v>525</v>
      </c>
      <c r="I45" s="88"/>
      <c r="J45" s="83"/>
      <c r="K45" s="83"/>
      <c r="L45" s="83"/>
    </row>
    <row r="46" spans="2:12">
      <c r="B46" s="81">
        <v>43</v>
      </c>
      <c r="C46" s="81" t="s">
        <v>12</v>
      </c>
      <c r="D46" s="81" t="s">
        <v>18</v>
      </c>
      <c r="E46" s="81" t="s">
        <v>409</v>
      </c>
      <c r="F46" s="82" t="s">
        <v>15</v>
      </c>
      <c r="G46" s="83">
        <v>1537.93466666667</v>
      </c>
      <c r="H46" s="83" t="s">
        <v>526</v>
      </c>
      <c r="I46" s="88"/>
      <c r="J46" s="83"/>
      <c r="K46" s="83"/>
      <c r="L46" s="83"/>
    </row>
    <row r="47" spans="2:12">
      <c r="B47" s="81">
        <v>44</v>
      </c>
      <c r="C47" s="81" t="s">
        <v>12</v>
      </c>
      <c r="D47" s="81" t="s">
        <v>18</v>
      </c>
      <c r="E47" s="81" t="s">
        <v>410</v>
      </c>
      <c r="F47" s="82" t="s">
        <v>15</v>
      </c>
      <c r="G47" s="83">
        <v>1385.526</v>
      </c>
      <c r="H47" s="83" t="s">
        <v>527</v>
      </c>
      <c r="I47" s="88"/>
      <c r="J47" s="83"/>
      <c r="K47" s="83"/>
      <c r="L47" s="83"/>
    </row>
    <row r="48" spans="2:12">
      <c r="B48" s="81">
        <v>45</v>
      </c>
      <c r="C48" s="81" t="s">
        <v>12</v>
      </c>
      <c r="D48" s="81" t="s">
        <v>18</v>
      </c>
      <c r="E48" s="81" t="s">
        <v>411</v>
      </c>
      <c r="F48" s="82" t="s">
        <v>15</v>
      </c>
      <c r="G48" s="83">
        <v>646.628266666667</v>
      </c>
      <c r="H48" s="83" t="s">
        <v>528</v>
      </c>
      <c r="I48" s="88"/>
      <c r="J48" s="83"/>
      <c r="K48" s="83"/>
      <c r="L48" s="83"/>
    </row>
    <row r="49" spans="2:12">
      <c r="B49" s="81">
        <v>46</v>
      </c>
      <c r="C49" s="81" t="s">
        <v>12</v>
      </c>
      <c r="D49" s="81" t="s">
        <v>18</v>
      </c>
      <c r="E49" s="81" t="s">
        <v>412</v>
      </c>
      <c r="F49" s="82" t="s">
        <v>15</v>
      </c>
      <c r="G49" s="83">
        <v>1936.63562807018</v>
      </c>
      <c r="H49" s="83" t="s">
        <v>529</v>
      </c>
      <c r="I49" s="88"/>
      <c r="J49" s="83"/>
      <c r="K49" s="83"/>
      <c r="L49" s="83"/>
    </row>
    <row r="50" spans="2:12">
      <c r="B50" s="81">
        <v>47</v>
      </c>
      <c r="C50" s="81" t="s">
        <v>12</v>
      </c>
      <c r="D50" s="81" t="s">
        <v>18</v>
      </c>
      <c r="E50" s="81" t="s">
        <v>413</v>
      </c>
      <c r="F50" s="82" t="s">
        <v>15</v>
      </c>
      <c r="G50" s="83">
        <v>133.815733333333</v>
      </c>
      <c r="H50" s="83" t="s">
        <v>530</v>
      </c>
      <c r="I50" s="88"/>
      <c r="J50" s="83"/>
      <c r="K50" s="83"/>
      <c r="L50" s="83"/>
    </row>
    <row r="51" spans="2:12">
      <c r="B51" s="81">
        <v>48</v>
      </c>
      <c r="C51" s="81" t="s">
        <v>12</v>
      </c>
      <c r="D51" s="81" t="s">
        <v>18</v>
      </c>
      <c r="E51" s="81" t="s">
        <v>414</v>
      </c>
      <c r="F51" s="82" t="s">
        <v>15</v>
      </c>
      <c r="G51" s="83">
        <v>601.956333333333</v>
      </c>
      <c r="H51" s="83" t="s">
        <v>531</v>
      </c>
      <c r="I51" s="88"/>
      <c r="J51" s="83"/>
      <c r="K51" s="83"/>
      <c r="L51" s="83"/>
    </row>
    <row r="52" spans="2:12">
      <c r="B52" s="81">
        <v>49</v>
      </c>
      <c r="C52" s="81" t="s">
        <v>12</v>
      </c>
      <c r="D52" s="81" t="s">
        <v>18</v>
      </c>
      <c r="E52" s="81" t="s">
        <v>415</v>
      </c>
      <c r="F52" s="82" t="s">
        <v>15</v>
      </c>
      <c r="G52" s="83">
        <v>1226.63553333333</v>
      </c>
      <c r="H52" s="83" t="s">
        <v>532</v>
      </c>
      <c r="I52" s="88"/>
      <c r="J52" s="83"/>
      <c r="K52" s="83"/>
      <c r="L52" s="83"/>
    </row>
    <row r="53" spans="2:12">
      <c r="B53" s="81">
        <v>50</v>
      </c>
      <c r="C53" s="81" t="s">
        <v>12</v>
      </c>
      <c r="D53" s="81" t="s">
        <v>18</v>
      </c>
      <c r="E53" s="81" t="s">
        <v>416</v>
      </c>
      <c r="F53" s="82" t="s">
        <v>15</v>
      </c>
      <c r="G53" s="83">
        <v>1842.26638235294</v>
      </c>
      <c r="H53" s="83" t="s">
        <v>533</v>
      </c>
      <c r="I53" s="88"/>
      <c r="J53" s="83"/>
      <c r="K53" s="83"/>
      <c r="L53" s="83"/>
    </row>
    <row r="54" spans="2:12">
      <c r="B54" s="81">
        <v>51</v>
      </c>
      <c r="C54" s="81" t="s">
        <v>12</v>
      </c>
      <c r="D54" s="81" t="s">
        <v>18</v>
      </c>
      <c r="E54" s="81" t="s">
        <v>417</v>
      </c>
      <c r="F54" s="82" t="s">
        <v>15</v>
      </c>
      <c r="G54" s="83">
        <v>800.486866666667</v>
      </c>
      <c r="H54" s="83" t="s">
        <v>534</v>
      </c>
      <c r="I54" s="88"/>
      <c r="J54" s="83"/>
      <c r="K54" s="83"/>
      <c r="L54" s="83"/>
    </row>
    <row r="55" spans="2:12">
      <c r="B55" s="81">
        <v>52</v>
      </c>
      <c r="C55" s="81" t="s">
        <v>12</v>
      </c>
      <c r="D55" s="81" t="s">
        <v>18</v>
      </c>
      <c r="E55" s="81" t="s">
        <v>418</v>
      </c>
      <c r="F55" s="82" t="s">
        <v>15</v>
      </c>
      <c r="G55" s="83">
        <v>1561.5045</v>
      </c>
      <c r="H55" s="83" t="s">
        <v>535</v>
      </c>
      <c r="I55" s="88"/>
      <c r="J55" s="83"/>
      <c r="K55" s="83"/>
      <c r="L55" s="83"/>
    </row>
    <row r="56" spans="2:12">
      <c r="B56" s="81">
        <v>53</v>
      </c>
      <c r="C56" s="81" t="s">
        <v>12</v>
      </c>
      <c r="D56" s="81" t="s">
        <v>18</v>
      </c>
      <c r="E56" s="81" t="s">
        <v>419</v>
      </c>
      <c r="F56" s="82" t="s">
        <v>15</v>
      </c>
      <c r="G56" s="83">
        <v>2928.64347368421</v>
      </c>
      <c r="H56" s="83" t="s">
        <v>536</v>
      </c>
      <c r="I56" s="88"/>
      <c r="J56" s="83"/>
      <c r="K56" s="83"/>
      <c r="L56" s="83"/>
    </row>
    <row r="57" spans="2:12">
      <c r="B57" s="81">
        <v>54</v>
      </c>
      <c r="C57" s="81" t="s">
        <v>12</v>
      </c>
      <c r="D57" s="81" t="s">
        <v>18</v>
      </c>
      <c r="E57" s="81" t="s">
        <v>420</v>
      </c>
      <c r="F57" s="82" t="s">
        <v>15</v>
      </c>
      <c r="G57" s="83">
        <v>8747.07193333334</v>
      </c>
      <c r="H57" s="83" t="s">
        <v>537</v>
      </c>
      <c r="I57" s="88"/>
      <c r="J57" s="83"/>
      <c r="K57" s="83"/>
      <c r="L57" s="83"/>
    </row>
    <row r="58" spans="2:12">
      <c r="B58" s="81">
        <v>55</v>
      </c>
      <c r="C58" s="81" t="s">
        <v>12</v>
      </c>
      <c r="D58" s="81" t="s">
        <v>18</v>
      </c>
      <c r="E58" s="81" t="s">
        <v>421</v>
      </c>
      <c r="F58" s="82" t="s">
        <v>15</v>
      </c>
      <c r="G58" s="83">
        <v>798.310733333333</v>
      </c>
      <c r="H58" s="83" t="s">
        <v>538</v>
      </c>
      <c r="I58" s="88"/>
      <c r="J58" s="83"/>
      <c r="K58" s="83"/>
      <c r="L58" s="83"/>
    </row>
    <row r="59" spans="2:12">
      <c r="B59" s="81">
        <v>56</v>
      </c>
      <c r="C59" s="81" t="s">
        <v>12</v>
      </c>
      <c r="D59" s="81" t="s">
        <v>18</v>
      </c>
      <c r="E59" s="81" t="s">
        <v>422</v>
      </c>
      <c r="F59" s="82" t="s">
        <v>15</v>
      </c>
      <c r="G59" s="83">
        <v>1655.36136363636</v>
      </c>
      <c r="H59" s="83" t="s">
        <v>539</v>
      </c>
      <c r="I59" s="88"/>
      <c r="J59" s="83"/>
      <c r="K59" s="83"/>
      <c r="L59" s="83"/>
    </row>
    <row r="60" spans="2:12">
      <c r="B60" s="81">
        <v>57</v>
      </c>
      <c r="C60" s="81" t="s">
        <v>12</v>
      </c>
      <c r="D60" s="81" t="s">
        <v>18</v>
      </c>
      <c r="E60" s="81" t="s">
        <v>423</v>
      </c>
      <c r="F60" s="82" t="s">
        <v>15</v>
      </c>
      <c r="G60" s="83">
        <v>3112.8476</v>
      </c>
      <c r="H60" s="83" t="s">
        <v>540</v>
      </c>
      <c r="I60" s="88"/>
      <c r="J60" s="83"/>
      <c r="K60" s="83"/>
      <c r="L60" s="83"/>
    </row>
    <row r="61" spans="2:12">
      <c r="B61" s="81">
        <v>58</v>
      </c>
      <c r="C61" s="81" t="s">
        <v>12</v>
      </c>
      <c r="D61" s="81" t="s">
        <v>18</v>
      </c>
      <c r="E61" s="81" t="s">
        <v>424</v>
      </c>
      <c r="F61" s="82" t="s">
        <v>15</v>
      </c>
      <c r="G61" s="83">
        <v>1408.6764</v>
      </c>
      <c r="H61" s="83" t="s">
        <v>541</v>
      </c>
      <c r="I61" s="88"/>
      <c r="J61" s="83"/>
      <c r="K61" s="83"/>
      <c r="L61" s="83"/>
    </row>
    <row r="62" spans="2:12">
      <c r="B62" s="81">
        <v>59</v>
      </c>
      <c r="C62" s="81" t="s">
        <v>12</v>
      </c>
      <c r="D62" s="81" t="s">
        <v>18</v>
      </c>
      <c r="E62" s="81" t="s">
        <v>425</v>
      </c>
      <c r="F62" s="82" t="s">
        <v>15</v>
      </c>
      <c r="G62" s="83">
        <v>818.066466666666</v>
      </c>
      <c r="H62" s="83" t="s">
        <v>542</v>
      </c>
      <c r="I62" s="88"/>
      <c r="J62" s="83"/>
      <c r="K62" s="83"/>
      <c r="L62" s="83"/>
    </row>
    <row r="63" spans="2:12">
      <c r="B63" s="81">
        <v>60</v>
      </c>
      <c r="C63" s="81" t="s">
        <v>12</v>
      </c>
      <c r="D63" s="81" t="s">
        <v>18</v>
      </c>
      <c r="E63" s="81" t="s">
        <v>426</v>
      </c>
      <c r="F63" s="82" t="s">
        <v>15</v>
      </c>
      <c r="G63" s="83">
        <v>536.0807</v>
      </c>
      <c r="H63" s="83" t="s">
        <v>543</v>
      </c>
      <c r="I63" s="88"/>
      <c r="J63" s="83"/>
      <c r="K63" s="83"/>
      <c r="L63" s="83"/>
    </row>
    <row r="64" spans="2:12">
      <c r="B64" s="81">
        <v>61</v>
      </c>
      <c r="C64" s="81" t="s">
        <v>12</v>
      </c>
      <c r="D64" s="81" t="s">
        <v>18</v>
      </c>
      <c r="E64" s="81" t="s">
        <v>427</v>
      </c>
      <c r="F64" s="82" t="s">
        <v>15</v>
      </c>
      <c r="G64" s="83">
        <v>887.937766666667</v>
      </c>
      <c r="H64" s="83" t="s">
        <v>544</v>
      </c>
      <c r="I64" s="88"/>
      <c r="J64" s="83"/>
      <c r="K64" s="83"/>
      <c r="L64" s="83"/>
    </row>
    <row r="65" spans="2:12">
      <c r="B65" s="81">
        <v>62</v>
      </c>
      <c r="C65" s="81" t="s">
        <v>12</v>
      </c>
      <c r="D65" s="81" t="s">
        <v>18</v>
      </c>
      <c r="E65" s="81" t="s">
        <v>428</v>
      </c>
      <c r="F65" s="82" t="s">
        <v>15</v>
      </c>
      <c r="G65" s="83">
        <v>1406.36223333333</v>
      </c>
      <c r="H65" s="83" t="s">
        <v>545</v>
      </c>
      <c r="I65" s="88"/>
      <c r="J65" s="83"/>
      <c r="K65" s="83"/>
      <c r="L65" s="83"/>
    </row>
    <row r="66" spans="2:12">
      <c r="B66" s="81">
        <v>63</v>
      </c>
      <c r="C66" s="81" t="s">
        <v>12</v>
      </c>
      <c r="D66" s="81" t="s">
        <v>18</v>
      </c>
      <c r="E66" s="81" t="s">
        <v>19</v>
      </c>
      <c r="F66" s="82" t="s">
        <v>15</v>
      </c>
      <c r="G66" s="83">
        <v>1023.32152941176</v>
      </c>
      <c r="H66" s="83"/>
      <c r="I66" s="88"/>
      <c r="J66" s="83"/>
      <c r="K66" s="83"/>
      <c r="L66" s="83"/>
    </row>
    <row r="67" spans="2:12">
      <c r="B67" s="81">
        <v>64</v>
      </c>
      <c r="C67" s="81" t="s">
        <v>12</v>
      </c>
      <c r="D67" s="81" t="s">
        <v>18</v>
      </c>
      <c r="E67" s="81" t="s">
        <v>429</v>
      </c>
      <c r="F67" s="82" t="s">
        <v>15</v>
      </c>
      <c r="G67" s="83">
        <v>891.111333333334</v>
      </c>
      <c r="H67" s="83" t="s">
        <v>546</v>
      </c>
      <c r="I67" s="88"/>
      <c r="J67" s="83"/>
      <c r="K67" s="83"/>
      <c r="L67" s="83"/>
    </row>
    <row r="68" spans="2:12">
      <c r="B68" s="81">
        <v>65</v>
      </c>
      <c r="C68" s="81" t="s">
        <v>12</v>
      </c>
      <c r="D68" s="81" t="s">
        <v>18</v>
      </c>
      <c r="E68" s="81" t="s">
        <v>430</v>
      </c>
      <c r="F68" s="82" t="s">
        <v>15</v>
      </c>
      <c r="G68" s="83">
        <v>1624.88106666667</v>
      </c>
      <c r="H68" s="83" t="s">
        <v>547</v>
      </c>
      <c r="I68" s="88"/>
      <c r="J68" s="83"/>
      <c r="K68" s="83"/>
      <c r="L68" s="83"/>
    </row>
    <row r="69" spans="2:12">
      <c r="B69" s="81">
        <v>66</v>
      </c>
      <c r="C69" s="81" t="s">
        <v>12</v>
      </c>
      <c r="D69" s="81" t="s">
        <v>18</v>
      </c>
      <c r="E69" s="81" t="s">
        <v>431</v>
      </c>
      <c r="F69" s="82" t="s">
        <v>15</v>
      </c>
      <c r="G69" s="83">
        <v>1439.6284</v>
      </c>
      <c r="H69" s="83" t="s">
        <v>548</v>
      </c>
      <c r="I69" s="88"/>
      <c r="J69" s="83"/>
      <c r="K69" s="83"/>
      <c r="L69" s="83"/>
    </row>
    <row r="70" spans="2:12">
      <c r="B70" s="81">
        <v>67</v>
      </c>
      <c r="C70" s="81" t="s">
        <v>12</v>
      </c>
      <c r="D70" s="81" t="s">
        <v>18</v>
      </c>
      <c r="E70" s="81" t="s">
        <v>432</v>
      </c>
      <c r="F70" s="82" t="s">
        <v>15</v>
      </c>
      <c r="G70" s="83">
        <v>1127.93893333333</v>
      </c>
      <c r="H70" s="83" t="s">
        <v>549</v>
      </c>
      <c r="I70" s="88"/>
      <c r="J70" s="83"/>
      <c r="K70" s="83"/>
      <c r="L70" s="83"/>
    </row>
    <row r="71" spans="2:12">
      <c r="B71" s="81">
        <v>68</v>
      </c>
      <c r="C71" s="81" t="s">
        <v>12</v>
      </c>
      <c r="D71" s="81" t="s">
        <v>18</v>
      </c>
      <c r="E71" s="81" t="s">
        <v>433</v>
      </c>
      <c r="F71" s="82" t="s">
        <v>15</v>
      </c>
      <c r="G71" s="83">
        <v>820.736000000001</v>
      </c>
      <c r="H71" s="83" t="s">
        <v>550</v>
      </c>
      <c r="I71" s="88"/>
      <c r="J71" s="83"/>
      <c r="K71" s="83"/>
      <c r="L71" s="83"/>
    </row>
    <row r="72" spans="2:12">
      <c r="B72" s="81">
        <v>69</v>
      </c>
      <c r="C72" s="81" t="s">
        <v>12</v>
      </c>
      <c r="D72" s="81" t="s">
        <v>18</v>
      </c>
      <c r="E72" s="81" t="s">
        <v>16</v>
      </c>
      <c r="F72" s="82" t="s">
        <v>15</v>
      </c>
      <c r="G72" s="83">
        <v>131624.292783333</v>
      </c>
      <c r="H72" s="83"/>
      <c r="I72" s="88"/>
      <c r="J72" s="83"/>
      <c r="K72" s="83"/>
      <c r="L72" s="83"/>
    </row>
    <row r="73" spans="2:12">
      <c r="B73" s="81">
        <v>70</v>
      </c>
      <c r="C73" s="81" t="s">
        <v>12</v>
      </c>
      <c r="D73" s="81" t="s">
        <v>18</v>
      </c>
      <c r="E73" s="81">
        <v>7236955555</v>
      </c>
      <c r="F73" s="82" t="s">
        <v>15</v>
      </c>
      <c r="G73" s="83">
        <v>4807.789</v>
      </c>
      <c r="H73" s="83" t="s">
        <v>551</v>
      </c>
      <c r="I73" s="88"/>
      <c r="J73" s="83"/>
      <c r="K73" s="83"/>
      <c r="L73" s="83"/>
    </row>
    <row r="74" spans="2:12">
      <c r="B74" s="81">
        <v>71</v>
      </c>
      <c r="C74" s="81" t="s">
        <v>12</v>
      </c>
      <c r="D74" s="81" t="s">
        <v>18</v>
      </c>
      <c r="E74" s="81">
        <v>7430993649</v>
      </c>
      <c r="F74" s="82" t="s">
        <v>15</v>
      </c>
      <c r="G74" s="83">
        <v>1316.5708</v>
      </c>
      <c r="H74" s="83" t="s">
        <v>552</v>
      </c>
      <c r="I74" s="88"/>
      <c r="J74" s="83"/>
      <c r="K74" s="83"/>
      <c r="L74" s="83"/>
    </row>
    <row r="75" spans="2:12">
      <c r="B75" s="81">
        <v>72</v>
      </c>
      <c r="C75" s="81" t="s">
        <v>12</v>
      </c>
      <c r="D75" s="81" t="s">
        <v>18</v>
      </c>
      <c r="E75" s="81" t="s">
        <v>434</v>
      </c>
      <c r="F75" s="82" t="s">
        <v>15</v>
      </c>
      <c r="G75" s="83">
        <v>424.6466</v>
      </c>
      <c r="H75" s="83" t="s">
        <v>553</v>
      </c>
      <c r="I75" s="88"/>
      <c r="J75" s="83"/>
      <c r="K75" s="83"/>
      <c r="L75" s="83"/>
    </row>
    <row r="76" spans="2:12">
      <c r="B76" s="81">
        <v>73</v>
      </c>
      <c r="C76" s="81" t="s">
        <v>12</v>
      </c>
      <c r="D76" s="81" t="s">
        <v>18</v>
      </c>
      <c r="E76" s="81" t="s">
        <v>435</v>
      </c>
      <c r="F76" s="82" t="s">
        <v>15</v>
      </c>
      <c r="G76" s="83">
        <v>823.2172</v>
      </c>
      <c r="H76" s="83" t="s">
        <v>554</v>
      </c>
      <c r="I76" s="88"/>
      <c r="J76" s="83"/>
      <c r="K76" s="83"/>
      <c r="L76" s="83"/>
    </row>
    <row r="77" spans="2:12">
      <c r="B77" s="81">
        <v>74</v>
      </c>
      <c r="C77" s="81" t="s">
        <v>12</v>
      </c>
      <c r="D77" s="81" t="s">
        <v>18</v>
      </c>
      <c r="E77" s="81" t="s">
        <v>20</v>
      </c>
      <c r="F77" s="82" t="s">
        <v>15</v>
      </c>
      <c r="G77" s="83">
        <v>453.326666666667</v>
      </c>
      <c r="H77" s="83"/>
      <c r="I77" s="88"/>
      <c r="J77" s="83"/>
      <c r="K77" s="83"/>
      <c r="L77" s="83"/>
    </row>
    <row r="78" spans="2:12">
      <c r="B78" s="81">
        <v>75</v>
      </c>
      <c r="C78" s="81" t="s">
        <v>12</v>
      </c>
      <c r="D78" s="81" t="s">
        <v>18</v>
      </c>
      <c r="E78" s="81">
        <v>1510955555</v>
      </c>
      <c r="F78" s="82" t="s">
        <v>15</v>
      </c>
      <c r="G78" s="83">
        <v>2880.5288</v>
      </c>
      <c r="H78" s="83" t="s">
        <v>555</v>
      </c>
      <c r="I78" s="88"/>
      <c r="J78" s="83"/>
      <c r="K78" s="83"/>
      <c r="L78" s="83"/>
    </row>
    <row r="79" spans="2:12">
      <c r="B79" s="81">
        <v>76</v>
      </c>
      <c r="C79" s="81" t="s">
        <v>12</v>
      </c>
      <c r="D79" s="81" t="s">
        <v>18</v>
      </c>
      <c r="E79" s="81">
        <v>2164129000</v>
      </c>
      <c r="F79" s="82" t="s">
        <v>15</v>
      </c>
      <c r="G79" s="83">
        <v>2457.40506666667</v>
      </c>
      <c r="H79" s="83" t="s">
        <v>479</v>
      </c>
      <c r="I79" s="88"/>
      <c r="J79" s="83"/>
      <c r="K79" s="83"/>
      <c r="L79" s="83"/>
    </row>
    <row r="80" spans="2:12">
      <c r="B80" s="81">
        <v>77</v>
      </c>
      <c r="C80" s="81" t="s">
        <v>12</v>
      </c>
      <c r="D80" s="81" t="s">
        <v>18</v>
      </c>
      <c r="E80" s="81">
        <v>2361014444</v>
      </c>
      <c r="F80" s="82" t="s">
        <v>15</v>
      </c>
      <c r="G80" s="83">
        <v>761.714380952381</v>
      </c>
      <c r="H80" s="83" t="s">
        <v>556</v>
      </c>
      <c r="I80" s="88"/>
      <c r="J80" s="83"/>
      <c r="K80" s="83"/>
      <c r="L80" s="83"/>
    </row>
    <row r="81" spans="2:12">
      <c r="B81" s="81">
        <v>78</v>
      </c>
      <c r="C81" s="81" t="s">
        <v>12</v>
      </c>
      <c r="D81" s="81" t="s">
        <v>18</v>
      </c>
      <c r="E81" s="81">
        <v>3135308198</v>
      </c>
      <c r="F81" s="82" t="s">
        <v>15</v>
      </c>
      <c r="G81" s="83">
        <v>862.31</v>
      </c>
      <c r="H81" s="83" t="s">
        <v>557</v>
      </c>
      <c r="I81" s="88"/>
      <c r="J81" s="83"/>
      <c r="K81" s="83"/>
      <c r="L81" s="83"/>
    </row>
    <row r="82" spans="2:12">
      <c r="B82" s="81">
        <v>79</v>
      </c>
      <c r="C82" s="81" t="s">
        <v>12</v>
      </c>
      <c r="D82" s="81" t="s">
        <v>18</v>
      </c>
      <c r="E82" s="81">
        <v>3198944444</v>
      </c>
      <c r="F82" s="82" t="s">
        <v>15</v>
      </c>
      <c r="G82" s="83">
        <v>406.78</v>
      </c>
      <c r="H82" s="83" t="s">
        <v>558</v>
      </c>
      <c r="I82" s="88"/>
      <c r="J82" s="83"/>
      <c r="K82" s="83"/>
      <c r="L82" s="83"/>
    </row>
    <row r="83" spans="2:12">
      <c r="B83" s="81">
        <v>80</v>
      </c>
      <c r="C83" s="81" t="s">
        <v>12</v>
      </c>
      <c r="D83" s="81" t="s">
        <v>18</v>
      </c>
      <c r="E83" s="81">
        <v>3605955555</v>
      </c>
      <c r="F83" s="82" t="s">
        <v>15</v>
      </c>
      <c r="G83" s="83">
        <v>404.3476</v>
      </c>
      <c r="H83" s="83" t="s">
        <v>559</v>
      </c>
      <c r="I83" s="88"/>
      <c r="J83" s="83"/>
      <c r="K83" s="83"/>
      <c r="L83" s="83"/>
    </row>
    <row r="84" spans="2:12">
      <c r="B84" s="81">
        <v>81</v>
      </c>
      <c r="C84" s="81" t="s">
        <v>12</v>
      </c>
      <c r="D84" s="81" t="s">
        <v>18</v>
      </c>
      <c r="E84" s="81">
        <v>8207955555</v>
      </c>
      <c r="F84" s="82" t="s">
        <v>15</v>
      </c>
      <c r="G84" s="83">
        <v>874.222066666667</v>
      </c>
      <c r="H84" s="83" t="s">
        <v>560</v>
      </c>
      <c r="I84" s="88"/>
      <c r="J84" s="83"/>
      <c r="K84" s="83"/>
      <c r="L84" s="83"/>
    </row>
    <row r="85" spans="2:12">
      <c r="B85" s="81">
        <v>82</v>
      </c>
      <c r="C85" s="81" t="s">
        <v>12</v>
      </c>
      <c r="D85" s="81" t="s">
        <v>18</v>
      </c>
      <c r="E85" s="81">
        <v>8259269582</v>
      </c>
      <c r="F85" s="82" t="s">
        <v>15</v>
      </c>
      <c r="G85" s="83">
        <v>728.432</v>
      </c>
      <c r="H85" s="83" t="s">
        <v>561</v>
      </c>
      <c r="I85" s="88"/>
      <c r="J85" s="83"/>
      <c r="K85" s="83"/>
      <c r="L85" s="83"/>
    </row>
    <row r="86" spans="2:12">
      <c r="B86" s="81">
        <v>83</v>
      </c>
      <c r="C86" s="81" t="s">
        <v>12</v>
      </c>
      <c r="D86" s="81" t="s">
        <v>18</v>
      </c>
      <c r="E86" s="81">
        <v>8270354969</v>
      </c>
      <c r="F86" s="82" t="s">
        <v>15</v>
      </c>
      <c r="G86" s="83">
        <v>913.140533333333</v>
      </c>
      <c r="H86" s="83" t="s">
        <v>562</v>
      </c>
      <c r="I86" s="88"/>
      <c r="J86" s="83"/>
      <c r="K86" s="83"/>
      <c r="L86" s="83"/>
    </row>
    <row r="87" spans="2:12">
      <c r="B87" s="81">
        <v>84</v>
      </c>
      <c r="C87" s="81" t="s">
        <v>12</v>
      </c>
      <c r="D87" s="81" t="s">
        <v>18</v>
      </c>
      <c r="E87" s="81">
        <v>8754638900</v>
      </c>
      <c r="F87" s="82" t="s">
        <v>15</v>
      </c>
      <c r="G87" s="83">
        <v>2037.56026666667</v>
      </c>
      <c r="H87" s="83" t="s">
        <v>563</v>
      </c>
      <c r="I87" s="88"/>
      <c r="J87" s="83"/>
      <c r="K87" s="83"/>
      <c r="L87" s="83"/>
    </row>
    <row r="88" spans="2:12">
      <c r="B88" s="81">
        <v>85</v>
      </c>
      <c r="C88" s="81" t="s">
        <v>12</v>
      </c>
      <c r="D88" s="81" t="s">
        <v>18</v>
      </c>
      <c r="E88" s="81">
        <v>43955555</v>
      </c>
      <c r="F88" s="82" t="s">
        <v>15</v>
      </c>
      <c r="G88" s="83">
        <v>1175.38453333333</v>
      </c>
      <c r="H88" s="83" t="s">
        <v>524</v>
      </c>
      <c r="I88" s="88"/>
      <c r="J88" s="83"/>
      <c r="K88" s="83"/>
      <c r="L88" s="83"/>
    </row>
    <row r="89" spans="2:12">
      <c r="B89" s="81">
        <v>86</v>
      </c>
      <c r="C89" s="81" t="s">
        <v>12</v>
      </c>
      <c r="D89" s="81" t="s">
        <v>18</v>
      </c>
      <c r="E89" s="81">
        <v>63017911</v>
      </c>
      <c r="F89" s="82" t="s">
        <v>15</v>
      </c>
      <c r="G89" s="83">
        <v>1059.11666666667</v>
      </c>
      <c r="H89" s="83" t="s">
        <v>564</v>
      </c>
      <c r="I89" s="88"/>
      <c r="J89" s="83"/>
      <c r="K89" s="83"/>
      <c r="L89" s="83"/>
    </row>
    <row r="90" spans="2:12">
      <c r="B90" s="81">
        <v>87</v>
      </c>
      <c r="C90" s="81" t="s">
        <v>12</v>
      </c>
      <c r="D90" s="81" t="s">
        <v>18</v>
      </c>
      <c r="E90" s="81">
        <v>1272014444</v>
      </c>
      <c r="F90" s="82" t="s">
        <v>15</v>
      </c>
      <c r="G90" s="83">
        <v>7995.41345098039</v>
      </c>
      <c r="H90" s="83" t="s">
        <v>565</v>
      </c>
      <c r="I90" s="88"/>
      <c r="J90" s="83"/>
      <c r="K90" s="83"/>
      <c r="L90" s="83"/>
    </row>
    <row r="91" spans="2:12">
      <c r="B91" s="81">
        <v>88</v>
      </c>
      <c r="C91" s="81" t="s">
        <v>12</v>
      </c>
      <c r="D91" s="81" t="s">
        <v>18</v>
      </c>
      <c r="E91" s="81">
        <v>1371014444</v>
      </c>
      <c r="F91" s="82" t="s">
        <v>15</v>
      </c>
      <c r="G91" s="83">
        <v>1606.4512</v>
      </c>
      <c r="H91" s="83" t="s">
        <v>566</v>
      </c>
      <c r="I91" s="88"/>
      <c r="J91" s="83"/>
      <c r="K91" s="83"/>
      <c r="L91" s="83"/>
    </row>
    <row r="92" spans="2:12">
      <c r="B92" s="81">
        <v>89</v>
      </c>
      <c r="C92" s="81" t="s">
        <v>12</v>
      </c>
      <c r="D92" s="81" t="s">
        <v>18</v>
      </c>
      <c r="E92" s="81">
        <v>4077955555</v>
      </c>
      <c r="F92" s="82" t="s">
        <v>15</v>
      </c>
      <c r="G92" s="83">
        <v>2425.728</v>
      </c>
      <c r="H92" s="83"/>
      <c r="I92" s="88"/>
      <c r="J92" s="83"/>
      <c r="K92" s="83"/>
      <c r="L92" s="83"/>
    </row>
    <row r="93" spans="2:12">
      <c r="B93" s="81">
        <v>90</v>
      </c>
      <c r="C93" s="81" t="s">
        <v>12</v>
      </c>
      <c r="D93" s="81" t="s">
        <v>18</v>
      </c>
      <c r="E93" s="81">
        <v>4713701214</v>
      </c>
      <c r="F93" s="82" t="s">
        <v>15</v>
      </c>
      <c r="G93" s="83">
        <v>1634.20906666667</v>
      </c>
      <c r="H93" s="83" t="s">
        <v>567</v>
      </c>
      <c r="I93" s="88"/>
      <c r="J93" s="83"/>
      <c r="K93" s="83"/>
      <c r="L93" s="83"/>
    </row>
    <row r="94" spans="2:12">
      <c r="B94" s="81">
        <v>91</v>
      </c>
      <c r="C94" s="81" t="s">
        <v>12</v>
      </c>
      <c r="D94" s="81" t="s">
        <v>18</v>
      </c>
      <c r="E94" s="81">
        <v>4865129000</v>
      </c>
      <c r="F94" s="82" t="s">
        <v>15</v>
      </c>
      <c r="G94" s="83">
        <v>1247.7048</v>
      </c>
      <c r="H94" s="83" t="s">
        <v>568</v>
      </c>
      <c r="I94" s="88"/>
      <c r="J94" s="83"/>
      <c r="K94" s="83"/>
      <c r="L94" s="83"/>
    </row>
    <row r="95" spans="2:12">
      <c r="B95" s="81">
        <v>92</v>
      </c>
      <c r="C95" s="81" t="s">
        <v>12</v>
      </c>
      <c r="D95" s="81" t="s">
        <v>18</v>
      </c>
      <c r="E95" s="81">
        <v>4980844871</v>
      </c>
      <c r="F95" s="82" t="s">
        <v>15</v>
      </c>
      <c r="G95" s="83">
        <v>5586.02333333333</v>
      </c>
      <c r="H95" s="83" t="s">
        <v>569</v>
      </c>
      <c r="I95" s="88"/>
      <c r="J95" s="83"/>
      <c r="K95" s="83"/>
      <c r="L95" s="83"/>
    </row>
    <row r="96" spans="2:12">
      <c r="B96" s="81">
        <v>93</v>
      </c>
      <c r="C96" s="81" t="s">
        <v>12</v>
      </c>
      <c r="D96" s="81" t="s">
        <v>18</v>
      </c>
      <c r="E96" s="81">
        <v>5130014444</v>
      </c>
      <c r="F96" s="82" t="s">
        <v>15</v>
      </c>
      <c r="G96" s="83">
        <v>13014.144</v>
      </c>
      <c r="H96" s="83" t="s">
        <v>570</v>
      </c>
      <c r="I96" s="88"/>
      <c r="J96" s="83"/>
      <c r="K96" s="83"/>
      <c r="L96" s="83"/>
    </row>
    <row r="97" spans="2:12">
      <c r="B97" s="81">
        <v>94</v>
      </c>
      <c r="C97" s="81" t="s">
        <v>12</v>
      </c>
      <c r="D97" s="81" t="s">
        <v>18</v>
      </c>
      <c r="E97" s="81">
        <v>5261014444</v>
      </c>
      <c r="F97" s="82" t="s">
        <v>15</v>
      </c>
      <c r="G97" s="83">
        <v>3990.97066666667</v>
      </c>
      <c r="H97" s="83" t="s">
        <v>571</v>
      </c>
      <c r="I97" s="88"/>
      <c r="J97" s="83"/>
      <c r="K97" s="83"/>
      <c r="L97" s="83"/>
    </row>
    <row r="98" spans="2:12">
      <c r="B98" s="81">
        <v>95</v>
      </c>
      <c r="C98" s="81" t="s">
        <v>12</v>
      </c>
      <c r="D98" s="81" t="s">
        <v>18</v>
      </c>
      <c r="E98" s="81">
        <v>6430014444</v>
      </c>
      <c r="F98" s="82" t="s">
        <v>15</v>
      </c>
      <c r="G98" s="83">
        <v>8893.7408</v>
      </c>
      <c r="H98" s="83" t="s">
        <v>572</v>
      </c>
      <c r="I98" s="88"/>
      <c r="J98" s="83"/>
      <c r="K98" s="83"/>
      <c r="L98" s="83"/>
    </row>
    <row r="99" spans="2:12">
      <c r="B99" s="81">
        <v>96</v>
      </c>
      <c r="C99" s="81" t="s">
        <v>12</v>
      </c>
      <c r="D99" s="81" t="s">
        <v>28</v>
      </c>
      <c r="E99" s="81" t="s">
        <v>29</v>
      </c>
      <c r="F99" s="82" t="s">
        <v>15</v>
      </c>
      <c r="G99" s="83">
        <v>293.491473439352</v>
      </c>
      <c r="H99" s="83" t="s">
        <v>30</v>
      </c>
      <c r="I99" s="88"/>
      <c r="J99" s="83"/>
      <c r="K99" s="108"/>
      <c r="L99" s="83"/>
    </row>
    <row r="100" spans="2:12">
      <c r="B100" s="81">
        <v>97</v>
      </c>
      <c r="C100" s="81" t="s">
        <v>12</v>
      </c>
      <c r="D100" s="81" t="s">
        <v>573</v>
      </c>
      <c r="E100" s="81" t="s">
        <v>31</v>
      </c>
      <c r="F100" s="82" t="s">
        <v>15</v>
      </c>
      <c r="G100" s="83">
        <v>1072.52554304605</v>
      </c>
      <c r="H100" s="83" t="s">
        <v>30</v>
      </c>
      <c r="I100" s="88"/>
      <c r="J100" s="83"/>
      <c r="K100" s="108"/>
      <c r="L100" s="83"/>
    </row>
    <row r="101" spans="2:12">
      <c r="B101" s="93">
        <v>98</v>
      </c>
      <c r="C101" s="81" t="s">
        <v>12</v>
      </c>
      <c r="D101" s="94">
        <v>2016</v>
      </c>
      <c r="E101" s="94" t="s">
        <v>52</v>
      </c>
      <c r="F101" s="93" t="s">
        <v>15</v>
      </c>
      <c r="G101" s="94">
        <v>562</v>
      </c>
      <c r="H101" s="95" t="s">
        <v>60</v>
      </c>
      <c r="I101" s="109"/>
      <c r="J101" s="95"/>
      <c r="K101" s="110"/>
      <c r="L101" s="94"/>
    </row>
    <row r="102" spans="2:15">
      <c r="B102" s="93">
        <v>99</v>
      </c>
      <c r="C102" s="81" t="s">
        <v>12</v>
      </c>
      <c r="D102" s="94">
        <v>2016</v>
      </c>
      <c r="E102" s="94" t="s">
        <v>34</v>
      </c>
      <c r="F102" s="93" t="s">
        <v>15</v>
      </c>
      <c r="G102" s="94">
        <v>581</v>
      </c>
      <c r="H102" s="95" t="s">
        <v>35</v>
      </c>
      <c r="I102" s="109"/>
      <c r="J102" s="95"/>
      <c r="K102" s="111"/>
      <c r="L102" s="94"/>
      <c r="M102" s="89"/>
      <c r="N102" s="56"/>
      <c r="O102" s="56"/>
    </row>
    <row r="103" spans="2:15">
      <c r="B103" s="93">
        <v>100</v>
      </c>
      <c r="C103" s="81" t="s">
        <v>12</v>
      </c>
      <c r="D103" s="94">
        <v>2016</v>
      </c>
      <c r="E103" s="94" t="s">
        <v>36</v>
      </c>
      <c r="F103" s="93" t="s">
        <v>15</v>
      </c>
      <c r="G103" s="94">
        <v>1058</v>
      </c>
      <c r="H103" s="95" t="s">
        <v>35</v>
      </c>
      <c r="I103" s="109"/>
      <c r="J103" s="95"/>
      <c r="K103" s="111"/>
      <c r="L103" s="94"/>
      <c r="M103" s="89"/>
      <c r="N103" s="56"/>
      <c r="O103" s="56"/>
    </row>
    <row r="104" spans="2:15">
      <c r="B104" s="93">
        <v>101</v>
      </c>
      <c r="C104" s="81" t="s">
        <v>12</v>
      </c>
      <c r="D104" s="94">
        <v>2016</v>
      </c>
      <c r="E104" s="94" t="s">
        <v>37</v>
      </c>
      <c r="F104" s="93" t="s">
        <v>15</v>
      </c>
      <c r="G104" s="94">
        <v>3350</v>
      </c>
      <c r="H104" s="95" t="s">
        <v>35</v>
      </c>
      <c r="I104" s="109"/>
      <c r="J104" s="95"/>
      <c r="K104" s="93"/>
      <c r="L104" s="94"/>
      <c r="M104" s="89"/>
      <c r="N104" s="56"/>
      <c r="O104" s="56"/>
    </row>
    <row r="105" spans="2:15">
      <c r="B105" s="93">
        <v>102</v>
      </c>
      <c r="C105" s="81" t="s">
        <v>12</v>
      </c>
      <c r="D105" s="94">
        <v>2016</v>
      </c>
      <c r="E105" s="94" t="s">
        <v>38</v>
      </c>
      <c r="F105" s="93" t="s">
        <v>15</v>
      </c>
      <c r="G105" s="94">
        <v>1462</v>
      </c>
      <c r="H105" s="95" t="s">
        <v>35</v>
      </c>
      <c r="I105" s="109"/>
      <c r="J105" s="95"/>
      <c r="K105" s="93"/>
      <c r="L105" s="94"/>
      <c r="M105" s="89"/>
      <c r="N105" s="56"/>
      <c r="O105" s="56"/>
    </row>
    <row r="106" spans="2:15">
      <c r="B106" s="93">
        <v>103</v>
      </c>
      <c r="C106" s="81" t="s">
        <v>12</v>
      </c>
      <c r="D106" s="94">
        <v>2016</v>
      </c>
      <c r="E106" s="94" t="s">
        <v>48</v>
      </c>
      <c r="F106" s="93" t="s">
        <v>15</v>
      </c>
      <c r="G106" s="94">
        <v>605</v>
      </c>
      <c r="H106" s="95" t="s">
        <v>60</v>
      </c>
      <c r="I106" s="109"/>
      <c r="J106" s="95"/>
      <c r="K106" s="93"/>
      <c r="L106" s="94"/>
      <c r="M106" s="89"/>
      <c r="N106" s="56"/>
      <c r="O106" s="56"/>
    </row>
    <row r="107" spans="2:12">
      <c r="B107" s="93">
        <v>104</v>
      </c>
      <c r="C107" s="81" t="s">
        <v>12</v>
      </c>
      <c r="D107" s="94">
        <v>2016</v>
      </c>
      <c r="E107" s="93" t="s">
        <v>39</v>
      </c>
      <c r="F107" s="93" t="s">
        <v>15</v>
      </c>
      <c r="G107" s="96">
        <v>1278.48</v>
      </c>
      <c r="H107" s="95" t="s">
        <v>35</v>
      </c>
      <c r="I107" s="109"/>
      <c r="J107" s="95"/>
      <c r="K107" s="93"/>
      <c r="L107" s="94"/>
    </row>
    <row r="108" spans="2:12">
      <c r="B108" s="93">
        <v>105</v>
      </c>
      <c r="C108" s="81" t="s">
        <v>12</v>
      </c>
      <c r="D108" s="94">
        <v>2016</v>
      </c>
      <c r="E108" s="93" t="s">
        <v>40</v>
      </c>
      <c r="F108" s="93" t="s">
        <v>15</v>
      </c>
      <c r="G108" s="96">
        <v>10951</v>
      </c>
      <c r="H108" s="95" t="s">
        <v>35</v>
      </c>
      <c r="I108" s="109"/>
      <c r="J108" s="95"/>
      <c r="K108" s="95"/>
      <c r="L108" s="94"/>
    </row>
    <row r="109" spans="2:22">
      <c r="B109" s="93">
        <v>106</v>
      </c>
      <c r="C109" s="81" t="s">
        <v>12</v>
      </c>
      <c r="D109" s="94">
        <v>2016</v>
      </c>
      <c r="E109" s="93" t="s">
        <v>41</v>
      </c>
      <c r="F109" s="93" t="s">
        <v>15</v>
      </c>
      <c r="G109" s="96">
        <v>1673.28</v>
      </c>
      <c r="H109" s="95" t="s">
        <v>35</v>
      </c>
      <c r="I109" s="109"/>
      <c r="J109" s="95"/>
      <c r="K109" s="95"/>
      <c r="L109" s="94"/>
      <c r="M109" s="89"/>
      <c r="N109" s="56"/>
      <c r="O109" s="56"/>
      <c r="P109" s="56"/>
      <c r="Q109" s="56"/>
      <c r="R109" s="89"/>
      <c r="S109" s="56"/>
      <c r="T109" s="56"/>
      <c r="U109" s="56"/>
      <c r="V109" s="56"/>
    </row>
    <row r="110" spans="2:12">
      <c r="B110" s="93">
        <v>107</v>
      </c>
      <c r="C110" s="81" t="s">
        <v>12</v>
      </c>
      <c r="D110" s="94">
        <v>2016</v>
      </c>
      <c r="E110" s="93" t="s">
        <v>42</v>
      </c>
      <c r="F110" s="93" t="s">
        <v>15</v>
      </c>
      <c r="G110" s="96">
        <f>11246-394</f>
        <v>10852</v>
      </c>
      <c r="H110" s="95" t="s">
        <v>35</v>
      </c>
      <c r="I110" s="109"/>
      <c r="J110" s="95"/>
      <c r="K110" s="95"/>
      <c r="L110" s="94"/>
    </row>
    <row r="111" spans="2:12">
      <c r="B111" s="93">
        <v>108</v>
      </c>
      <c r="C111" s="81" t="s">
        <v>12</v>
      </c>
      <c r="D111" s="94">
        <v>2016</v>
      </c>
      <c r="E111" s="93" t="s">
        <v>43</v>
      </c>
      <c r="F111" s="93" t="s">
        <v>15</v>
      </c>
      <c r="G111" s="96">
        <v>1375.605</v>
      </c>
      <c r="H111" s="95" t="s">
        <v>35</v>
      </c>
      <c r="I111" s="109"/>
      <c r="J111" s="95"/>
      <c r="K111" s="95"/>
      <c r="L111" s="94"/>
    </row>
    <row r="112" spans="2:12">
      <c r="B112" s="93">
        <v>109</v>
      </c>
      <c r="C112" s="81" t="s">
        <v>12</v>
      </c>
      <c r="D112" s="94">
        <v>2016</v>
      </c>
      <c r="E112" s="97" t="s">
        <v>53</v>
      </c>
      <c r="F112" s="93" t="s">
        <v>15</v>
      </c>
      <c r="G112" s="96">
        <v>184</v>
      </c>
      <c r="H112" s="95" t="s">
        <v>60</v>
      </c>
      <c r="I112" s="109"/>
      <c r="J112" s="95"/>
      <c r="K112" s="95"/>
      <c r="L112" s="94"/>
    </row>
    <row r="113" spans="2:12">
      <c r="B113" s="93">
        <v>110</v>
      </c>
      <c r="C113" s="81" t="s">
        <v>12</v>
      </c>
      <c r="D113" s="94">
        <v>2016</v>
      </c>
      <c r="E113" s="97" t="s">
        <v>44</v>
      </c>
      <c r="F113" s="93" t="s">
        <v>15</v>
      </c>
      <c r="G113" s="96">
        <v>1849.44</v>
      </c>
      <c r="H113" s="95" t="s">
        <v>35</v>
      </c>
      <c r="I113" s="109"/>
      <c r="J113" s="95"/>
      <c r="K113" s="95"/>
      <c r="L113" s="94"/>
    </row>
    <row r="114" spans="2:12">
      <c r="B114" s="93">
        <v>111</v>
      </c>
      <c r="C114" s="81" t="s">
        <v>12</v>
      </c>
      <c r="D114" s="94">
        <v>2016</v>
      </c>
      <c r="E114" s="97" t="s">
        <v>45</v>
      </c>
      <c r="F114" s="93" t="s">
        <v>15</v>
      </c>
      <c r="G114" s="96">
        <v>738.54</v>
      </c>
      <c r="H114" s="95" t="s">
        <v>35</v>
      </c>
      <c r="I114" s="109"/>
      <c r="J114" s="95"/>
      <c r="K114" s="95"/>
      <c r="L114" s="94"/>
    </row>
    <row r="115" spans="2:12">
      <c r="B115" s="93">
        <v>112</v>
      </c>
      <c r="C115" s="81" t="s">
        <v>12</v>
      </c>
      <c r="D115" s="94">
        <v>2016</v>
      </c>
      <c r="E115" s="97" t="s">
        <v>46</v>
      </c>
      <c r="F115" s="93" t="s">
        <v>15</v>
      </c>
      <c r="G115" s="94">
        <v>322</v>
      </c>
      <c r="H115" s="95" t="s">
        <v>35</v>
      </c>
      <c r="I115" s="109"/>
      <c r="J115" s="95"/>
      <c r="K115" s="95"/>
      <c r="L115" s="94"/>
    </row>
    <row r="116" spans="2:12">
      <c r="B116" s="93">
        <v>113</v>
      </c>
      <c r="C116" s="81" t="s">
        <v>12</v>
      </c>
      <c r="D116" s="94">
        <v>2016</v>
      </c>
      <c r="E116" s="97" t="s">
        <v>47</v>
      </c>
      <c r="F116" s="93" t="s">
        <v>15</v>
      </c>
      <c r="G116" s="94">
        <v>1484</v>
      </c>
      <c r="H116" s="95" t="s">
        <v>35</v>
      </c>
      <c r="I116" s="109"/>
      <c r="J116" s="95"/>
      <c r="K116" s="95"/>
      <c r="L116" s="94"/>
    </row>
    <row r="117" spans="2:12">
      <c r="B117" s="93">
        <v>114</v>
      </c>
      <c r="C117" s="81" t="s">
        <v>12</v>
      </c>
      <c r="D117" s="94">
        <v>2016</v>
      </c>
      <c r="E117" s="97" t="s">
        <v>48</v>
      </c>
      <c r="F117" s="93" t="s">
        <v>15</v>
      </c>
      <c r="G117" s="94">
        <v>335</v>
      </c>
      <c r="H117" s="95" t="s">
        <v>35</v>
      </c>
      <c r="I117" s="109"/>
      <c r="J117" s="95"/>
      <c r="K117" s="95"/>
      <c r="L117" s="94"/>
    </row>
    <row r="118" spans="2:12">
      <c r="B118" s="93">
        <v>115</v>
      </c>
      <c r="C118" s="81" t="s">
        <v>12</v>
      </c>
      <c r="D118" s="94">
        <v>2016</v>
      </c>
      <c r="E118" s="93" t="s">
        <v>49</v>
      </c>
      <c r="F118" s="93" t="s">
        <v>15</v>
      </c>
      <c r="G118" s="94">
        <v>322</v>
      </c>
      <c r="H118" s="95" t="s">
        <v>35</v>
      </c>
      <c r="I118" s="109"/>
      <c r="J118" s="95"/>
      <c r="K118" s="95"/>
      <c r="L118" s="94"/>
    </row>
    <row r="119" spans="2:12">
      <c r="B119" s="93">
        <v>116</v>
      </c>
      <c r="C119" s="81" t="s">
        <v>12</v>
      </c>
      <c r="D119" s="94">
        <v>2016</v>
      </c>
      <c r="E119" s="93" t="s">
        <v>32</v>
      </c>
      <c r="F119" s="93" t="s">
        <v>15</v>
      </c>
      <c r="G119" s="96">
        <v>978.536638281604</v>
      </c>
      <c r="H119" s="95" t="s">
        <v>35</v>
      </c>
      <c r="I119" s="109"/>
      <c r="J119" s="95"/>
      <c r="K119" s="95"/>
      <c r="L119" s="94"/>
    </row>
    <row r="120" spans="2:12">
      <c r="B120" s="93">
        <v>117</v>
      </c>
      <c r="C120" s="81" t="s">
        <v>12</v>
      </c>
      <c r="D120" s="94">
        <v>2016</v>
      </c>
      <c r="E120" s="93" t="s">
        <v>50</v>
      </c>
      <c r="F120" s="93" t="s">
        <v>15</v>
      </c>
      <c r="G120" s="96">
        <v>3098.32718200436</v>
      </c>
      <c r="H120" s="95" t="s">
        <v>35</v>
      </c>
      <c r="I120" s="109"/>
      <c r="J120" s="95"/>
      <c r="K120" s="95"/>
      <c r="L120" s="94"/>
    </row>
    <row r="121" spans="2:12">
      <c r="B121" s="93">
        <v>118</v>
      </c>
      <c r="C121" s="81" t="s">
        <v>12</v>
      </c>
      <c r="D121" s="94">
        <v>2016</v>
      </c>
      <c r="E121" s="93" t="s">
        <v>51</v>
      </c>
      <c r="F121" s="93" t="s">
        <v>15</v>
      </c>
      <c r="G121" s="96">
        <v>2648.8339875503</v>
      </c>
      <c r="H121" s="95" t="s">
        <v>35</v>
      </c>
      <c r="I121" s="109"/>
      <c r="J121" s="95"/>
      <c r="K121" s="95"/>
      <c r="L121" s="94"/>
    </row>
    <row r="122" spans="2:12">
      <c r="B122" s="98"/>
      <c r="C122" s="98"/>
      <c r="D122" s="98"/>
      <c r="E122" s="98"/>
      <c r="F122" s="98"/>
      <c r="G122" s="99">
        <f>SUM(G5:G121)</f>
        <v>428782.835973936</v>
      </c>
      <c r="H122" s="99"/>
      <c r="I122" s="112"/>
      <c r="J122" s="99"/>
      <c r="K122" s="98"/>
      <c r="L122" s="113"/>
    </row>
    <row r="124" ht="21" spans="2:12">
      <c r="B124" s="100"/>
      <c r="C124" s="100" t="s">
        <v>574</v>
      </c>
      <c r="D124" s="68"/>
      <c r="E124" s="101"/>
      <c r="F124" s="68"/>
      <c r="G124" s="102"/>
      <c r="H124" s="333" t="s">
        <v>382</v>
      </c>
      <c r="I124" s="114"/>
      <c r="J124" s="68"/>
      <c r="K124" s="68"/>
      <c r="L124" s="68"/>
    </row>
    <row r="125" ht="37.5" spans="2:12">
      <c r="B125" s="76" t="s">
        <v>2</v>
      </c>
      <c r="C125" s="76" t="s">
        <v>3</v>
      </c>
      <c r="D125" s="76" t="s">
        <v>4</v>
      </c>
      <c r="E125" s="76" t="s">
        <v>5</v>
      </c>
      <c r="F125" s="76" t="s">
        <v>6</v>
      </c>
      <c r="G125" s="77" t="s">
        <v>7</v>
      </c>
      <c r="H125" s="78" t="s">
        <v>390</v>
      </c>
      <c r="I125" s="86" t="s">
        <v>391</v>
      </c>
      <c r="J125" s="76" t="s">
        <v>392</v>
      </c>
      <c r="K125" s="77" t="s">
        <v>9</v>
      </c>
      <c r="L125" s="76" t="s">
        <v>8</v>
      </c>
    </row>
    <row r="126" spans="2:12">
      <c r="B126" s="79" t="s">
        <v>11</v>
      </c>
      <c r="C126" s="80"/>
      <c r="D126" s="80"/>
      <c r="E126" s="80"/>
      <c r="F126" s="80"/>
      <c r="G126" s="80"/>
      <c r="H126" s="80"/>
      <c r="I126" s="80"/>
      <c r="J126" s="80"/>
      <c r="K126" s="80"/>
      <c r="L126" s="87"/>
    </row>
    <row r="127" ht="21" spans="2:12">
      <c r="B127" s="103">
        <v>1</v>
      </c>
      <c r="C127" s="104" t="s">
        <v>574</v>
      </c>
      <c r="D127" s="103">
        <v>2016</v>
      </c>
      <c r="E127" s="103" t="s">
        <v>575</v>
      </c>
      <c r="F127" s="105" t="s">
        <v>15</v>
      </c>
      <c r="G127" s="106">
        <v>331.9708016006</v>
      </c>
      <c r="H127" s="107" t="s">
        <v>59</v>
      </c>
      <c r="I127" s="106"/>
      <c r="J127" s="106"/>
      <c r="K127" s="106" t="s">
        <v>576</v>
      </c>
      <c r="L127" s="106"/>
    </row>
    <row r="128" ht="21" spans="2:12">
      <c r="B128" s="103">
        <v>2</v>
      </c>
      <c r="C128" s="104" t="s">
        <v>574</v>
      </c>
      <c r="D128" s="103">
        <v>2016</v>
      </c>
      <c r="E128" s="103" t="s">
        <v>577</v>
      </c>
      <c r="F128" s="105" t="s">
        <v>15</v>
      </c>
      <c r="G128" s="106">
        <v>587.0704016006</v>
      </c>
      <c r="H128" s="106" t="s">
        <v>35</v>
      </c>
      <c r="I128" s="106"/>
      <c r="J128" s="106"/>
      <c r="K128" s="106" t="s">
        <v>576</v>
      </c>
      <c r="L128" s="106"/>
    </row>
    <row r="129" ht="21" spans="2:12">
      <c r="B129" s="103">
        <v>3</v>
      </c>
      <c r="C129" s="104" t="s">
        <v>574</v>
      </c>
      <c r="D129" s="103">
        <v>2016</v>
      </c>
      <c r="E129" s="103" t="s">
        <v>578</v>
      </c>
      <c r="F129" s="105" t="s">
        <v>15</v>
      </c>
      <c r="G129" s="106">
        <v>1025.6984</v>
      </c>
      <c r="H129" s="106" t="s">
        <v>23</v>
      </c>
      <c r="I129" s="106"/>
      <c r="J129" s="106"/>
      <c r="K129" s="106" t="s">
        <v>576</v>
      </c>
      <c r="L129" s="106"/>
    </row>
    <row r="130" ht="21" spans="2:12">
      <c r="B130" s="103">
        <v>4</v>
      </c>
      <c r="C130" s="104" t="s">
        <v>574</v>
      </c>
      <c r="D130" s="103">
        <v>2016</v>
      </c>
      <c r="E130" s="103" t="s">
        <v>579</v>
      </c>
      <c r="F130" s="105" t="s">
        <v>15</v>
      </c>
      <c r="G130" s="106">
        <v>1061.9928</v>
      </c>
      <c r="H130" s="106" t="s">
        <v>35</v>
      </c>
      <c r="I130" s="106"/>
      <c r="J130" s="106"/>
      <c r="K130" s="106" t="s">
        <v>576</v>
      </c>
      <c r="L130" s="106"/>
    </row>
    <row r="131" ht="21" spans="2:12">
      <c r="B131" s="103">
        <v>5</v>
      </c>
      <c r="C131" s="104" t="s">
        <v>574</v>
      </c>
      <c r="D131" s="103">
        <v>2016</v>
      </c>
      <c r="E131" s="103" t="s">
        <v>580</v>
      </c>
      <c r="F131" s="105" t="s">
        <v>15</v>
      </c>
      <c r="G131" s="106">
        <v>698.062998257165</v>
      </c>
      <c r="H131" s="106" t="s">
        <v>35</v>
      </c>
      <c r="I131" s="106"/>
      <c r="J131" s="106"/>
      <c r="K131" s="106" t="s">
        <v>576</v>
      </c>
      <c r="L131" s="106"/>
    </row>
    <row r="132" ht="21" spans="2:12">
      <c r="B132" s="103">
        <v>6</v>
      </c>
      <c r="C132" s="104" t="s">
        <v>574</v>
      </c>
      <c r="D132" s="103">
        <v>2016</v>
      </c>
      <c r="E132" s="103" t="s">
        <v>575</v>
      </c>
      <c r="F132" s="105" t="s">
        <v>15</v>
      </c>
      <c r="G132" s="106">
        <v>312.40319681152</v>
      </c>
      <c r="H132" s="106" t="s">
        <v>23</v>
      </c>
      <c r="I132" s="106"/>
      <c r="J132" s="106"/>
      <c r="K132" s="106" t="s">
        <v>576</v>
      </c>
      <c r="L132" s="106"/>
    </row>
    <row r="133" ht="21" spans="2:12">
      <c r="B133" s="103">
        <v>7</v>
      </c>
      <c r="C133" s="104" t="s">
        <v>574</v>
      </c>
      <c r="D133" s="103">
        <v>2016</v>
      </c>
      <c r="E133" s="103" t="s">
        <v>577</v>
      </c>
      <c r="F133" s="105" t="s">
        <v>15</v>
      </c>
      <c r="G133" s="106">
        <v>449.4187984365</v>
      </c>
      <c r="H133" s="106" t="s">
        <v>35</v>
      </c>
      <c r="I133" s="106"/>
      <c r="J133" s="106"/>
      <c r="K133" s="106" t="s">
        <v>576</v>
      </c>
      <c r="L133" s="106"/>
    </row>
    <row r="134" ht="21" spans="2:12">
      <c r="B134" s="103">
        <v>8</v>
      </c>
      <c r="C134" s="104" t="s">
        <v>574</v>
      </c>
      <c r="D134" s="103">
        <v>2016</v>
      </c>
      <c r="E134" s="115" t="s">
        <v>575</v>
      </c>
      <c r="F134" s="105" t="s">
        <v>15</v>
      </c>
      <c r="G134" s="116">
        <v>331.9708016006</v>
      </c>
      <c r="H134" s="106" t="s">
        <v>23</v>
      </c>
      <c r="I134" s="106"/>
      <c r="J134" s="132"/>
      <c r="K134" s="106" t="s">
        <v>576</v>
      </c>
      <c r="L134" s="106"/>
    </row>
    <row r="135" ht="21" spans="2:12">
      <c r="B135" s="103">
        <v>9</v>
      </c>
      <c r="C135" s="104" t="s">
        <v>574</v>
      </c>
      <c r="D135" s="103">
        <v>2016</v>
      </c>
      <c r="E135" s="115" t="s">
        <v>581</v>
      </c>
      <c r="F135" s="105" t="s">
        <v>15</v>
      </c>
      <c r="G135" s="116">
        <v>331.9708016006</v>
      </c>
      <c r="H135" s="106" t="s">
        <v>35</v>
      </c>
      <c r="I135" s="106"/>
      <c r="J135" s="132"/>
      <c r="K135" s="106" t="s">
        <v>576</v>
      </c>
      <c r="L135" s="106"/>
    </row>
    <row r="136" ht="21" spans="2:12">
      <c r="B136" s="103">
        <v>10</v>
      </c>
      <c r="C136" s="104" t="s">
        <v>574</v>
      </c>
      <c r="D136" s="103">
        <v>2016</v>
      </c>
      <c r="E136" s="115" t="s">
        <v>582</v>
      </c>
      <c r="F136" s="105" t="s">
        <v>15</v>
      </c>
      <c r="G136" s="116">
        <v>657.96320371742</v>
      </c>
      <c r="H136" s="106" t="s">
        <v>35</v>
      </c>
      <c r="I136" s="106"/>
      <c r="J136" s="132"/>
      <c r="K136" s="106" t="s">
        <v>576</v>
      </c>
      <c r="L136" s="106"/>
    </row>
    <row r="137" ht="21" spans="2:12">
      <c r="B137" s="103">
        <v>11</v>
      </c>
      <c r="C137" s="104" t="s">
        <v>574</v>
      </c>
      <c r="D137" s="103">
        <v>2016</v>
      </c>
      <c r="E137" s="115" t="s">
        <v>577</v>
      </c>
      <c r="F137" s="105" t="s">
        <v>15</v>
      </c>
      <c r="G137" s="116">
        <v>587.0704016006</v>
      </c>
      <c r="H137" s="106" t="s">
        <v>35</v>
      </c>
      <c r="I137" s="106"/>
      <c r="J137" s="132"/>
      <c r="K137" s="106" t="s">
        <v>576</v>
      </c>
      <c r="L137" s="106"/>
    </row>
    <row r="138" ht="21" spans="2:12">
      <c r="B138" s="103">
        <v>12</v>
      </c>
      <c r="C138" s="104" t="s">
        <v>574</v>
      </c>
      <c r="D138" s="103">
        <v>2016</v>
      </c>
      <c r="E138" s="115" t="s">
        <v>578</v>
      </c>
      <c r="F138" s="105" t="s">
        <v>15</v>
      </c>
      <c r="G138" s="116">
        <v>1025.6984</v>
      </c>
      <c r="H138" s="106" t="s">
        <v>23</v>
      </c>
      <c r="I138" s="106"/>
      <c r="J138" s="132"/>
      <c r="K138" s="106" t="s">
        <v>576</v>
      </c>
      <c r="L138" s="106"/>
    </row>
    <row r="139" ht="21" spans="2:12">
      <c r="B139" s="103">
        <v>13</v>
      </c>
      <c r="C139" s="104" t="s">
        <v>574</v>
      </c>
      <c r="D139" s="103">
        <v>2016</v>
      </c>
      <c r="E139" s="115" t="s">
        <v>579</v>
      </c>
      <c r="F139" s="105" t="s">
        <v>15</v>
      </c>
      <c r="G139" s="116">
        <v>1061.9928</v>
      </c>
      <c r="H139" s="106" t="s">
        <v>35</v>
      </c>
      <c r="I139" s="106"/>
      <c r="J139" s="132"/>
      <c r="K139" s="106" t="s">
        <v>576</v>
      </c>
      <c r="L139" s="106"/>
    </row>
    <row r="140" ht="21" spans="2:12">
      <c r="B140" s="103">
        <v>14</v>
      </c>
      <c r="C140" s="104" t="s">
        <v>574</v>
      </c>
      <c r="D140" s="103">
        <v>2016</v>
      </c>
      <c r="E140" s="115" t="s">
        <v>580</v>
      </c>
      <c r="F140" s="105" t="s">
        <v>15</v>
      </c>
      <c r="G140" s="116">
        <v>698.062998257165</v>
      </c>
      <c r="H140" s="106" t="s">
        <v>35</v>
      </c>
      <c r="I140" s="106"/>
      <c r="J140" s="132"/>
      <c r="K140" s="106" t="s">
        <v>576</v>
      </c>
      <c r="L140" s="106"/>
    </row>
    <row r="141" ht="21" spans="2:12">
      <c r="B141" s="103">
        <v>15</v>
      </c>
      <c r="C141" s="104" t="s">
        <v>574</v>
      </c>
      <c r="D141" s="103">
        <v>2016</v>
      </c>
      <c r="E141" s="117" t="s">
        <v>577</v>
      </c>
      <c r="F141" s="118" t="s">
        <v>15</v>
      </c>
      <c r="G141" s="119">
        <v>449.4187984365</v>
      </c>
      <c r="H141" s="106" t="s">
        <v>35</v>
      </c>
      <c r="I141" s="106"/>
      <c r="J141" s="132"/>
      <c r="K141" s="106" t="s">
        <v>576</v>
      </c>
      <c r="L141" s="106"/>
    </row>
    <row r="142" ht="21" spans="2:12">
      <c r="B142" s="103">
        <v>16</v>
      </c>
      <c r="C142" s="104" t="s">
        <v>574</v>
      </c>
      <c r="D142" s="103">
        <v>2017</v>
      </c>
      <c r="E142" s="103" t="s">
        <v>575</v>
      </c>
      <c r="F142" s="105" t="s">
        <v>15</v>
      </c>
      <c r="G142" s="106">
        <v>137.20640210622</v>
      </c>
      <c r="H142" s="106" t="s">
        <v>23</v>
      </c>
      <c r="I142" s="106"/>
      <c r="J142" s="106"/>
      <c r="K142" s="106" t="s">
        <v>576</v>
      </c>
      <c r="L142" s="106"/>
    </row>
    <row r="143" ht="21" spans="2:12">
      <c r="B143" s="103">
        <v>17</v>
      </c>
      <c r="C143" s="104" t="s">
        <v>574</v>
      </c>
      <c r="D143" s="103">
        <v>2017</v>
      </c>
      <c r="E143" s="103" t="s">
        <v>577</v>
      </c>
      <c r="F143" s="105" t="s">
        <v>15</v>
      </c>
      <c r="G143" s="106">
        <v>244.700980761</v>
      </c>
      <c r="H143" s="106" t="s">
        <v>35</v>
      </c>
      <c r="I143" s="106"/>
      <c r="J143" s="106"/>
      <c r="K143" s="106" t="s">
        <v>576</v>
      </c>
      <c r="L143" s="106"/>
    </row>
    <row r="144" ht="21" spans="2:12">
      <c r="B144" s="103">
        <v>18</v>
      </c>
      <c r="C144" s="104" t="s">
        <v>574</v>
      </c>
      <c r="D144" s="103">
        <v>2017</v>
      </c>
      <c r="E144" s="103" t="s">
        <v>583</v>
      </c>
      <c r="F144" s="105" t="s">
        <v>15</v>
      </c>
      <c r="G144" s="106">
        <v>248.06117875866</v>
      </c>
      <c r="H144" s="106" t="s">
        <v>23</v>
      </c>
      <c r="I144" s="106"/>
      <c r="J144" s="106"/>
      <c r="K144" s="106" t="s">
        <v>576</v>
      </c>
      <c r="L144" s="106"/>
    </row>
    <row r="145" ht="21" spans="2:12">
      <c r="B145" s="103">
        <v>19</v>
      </c>
      <c r="C145" s="104" t="s">
        <v>574</v>
      </c>
      <c r="D145" s="103">
        <v>2017</v>
      </c>
      <c r="E145" s="103" t="s">
        <v>578</v>
      </c>
      <c r="F145" s="105" t="s">
        <v>15</v>
      </c>
      <c r="G145" s="106">
        <v>424.58301677238</v>
      </c>
      <c r="H145" s="106" t="s">
        <v>35</v>
      </c>
      <c r="I145" s="106"/>
      <c r="J145" s="106"/>
      <c r="K145" s="106" t="s">
        <v>576</v>
      </c>
      <c r="L145" s="106"/>
    </row>
    <row r="146" ht="21" spans="2:12">
      <c r="B146" s="103">
        <v>20</v>
      </c>
      <c r="C146" s="104" t="s">
        <v>574</v>
      </c>
      <c r="D146" s="103">
        <v>2017</v>
      </c>
      <c r="E146" s="103" t="s">
        <v>579</v>
      </c>
      <c r="F146" s="105" t="s">
        <v>15</v>
      </c>
      <c r="G146" s="106">
        <v>962.28920313972</v>
      </c>
      <c r="H146" s="106" t="s">
        <v>35</v>
      </c>
      <c r="I146" s="106"/>
      <c r="J146" s="106"/>
      <c r="K146" s="106" t="s">
        <v>576</v>
      </c>
      <c r="L146" s="106"/>
    </row>
    <row r="147" ht="21" spans="2:12">
      <c r="B147" s="103">
        <v>21</v>
      </c>
      <c r="C147" s="104" t="s">
        <v>574</v>
      </c>
      <c r="D147" s="103">
        <v>2017</v>
      </c>
      <c r="E147" s="103" t="s">
        <v>584</v>
      </c>
      <c r="F147" s="105" t="s">
        <v>15</v>
      </c>
      <c r="G147" s="106">
        <v>997.67200973716</v>
      </c>
      <c r="H147" s="106" t="s">
        <v>35</v>
      </c>
      <c r="I147" s="106"/>
      <c r="J147" s="106"/>
      <c r="K147" s="106" t="s">
        <v>576</v>
      </c>
      <c r="L147" s="106"/>
    </row>
    <row r="148" ht="21" spans="2:12">
      <c r="B148" s="103">
        <v>22</v>
      </c>
      <c r="C148" s="104" t="s">
        <v>574</v>
      </c>
      <c r="D148" s="103" t="s">
        <v>472</v>
      </c>
      <c r="E148" s="120" t="s">
        <v>585</v>
      </c>
      <c r="F148" s="105" t="s">
        <v>15</v>
      </c>
      <c r="G148" s="119">
        <v>572.005733124929</v>
      </c>
      <c r="H148" s="106" t="s">
        <v>35</v>
      </c>
      <c r="I148" s="133"/>
      <c r="J148" s="132"/>
      <c r="K148" s="106" t="s">
        <v>576</v>
      </c>
      <c r="L148" s="106"/>
    </row>
    <row r="149" ht="21" spans="2:12">
      <c r="B149" s="103">
        <v>23</v>
      </c>
      <c r="C149" s="104" t="s">
        <v>574</v>
      </c>
      <c r="D149" s="103" t="s">
        <v>472</v>
      </c>
      <c r="E149" s="117" t="s">
        <v>586</v>
      </c>
      <c r="F149" s="105" t="s">
        <v>15</v>
      </c>
      <c r="G149" s="119">
        <v>831.145280418293</v>
      </c>
      <c r="H149" s="106" t="s">
        <v>35</v>
      </c>
      <c r="I149" s="106"/>
      <c r="J149" s="132"/>
      <c r="K149" s="106" t="s">
        <v>576</v>
      </c>
      <c r="L149" s="106"/>
    </row>
    <row r="150" ht="21" spans="2:12">
      <c r="B150" s="103">
        <v>24</v>
      </c>
      <c r="C150" s="104" t="s">
        <v>574</v>
      </c>
      <c r="D150" s="103" t="s">
        <v>472</v>
      </c>
      <c r="E150" s="117" t="s">
        <v>587</v>
      </c>
      <c r="F150" s="105" t="s">
        <v>15</v>
      </c>
      <c r="G150" s="119">
        <v>724.306865776125</v>
      </c>
      <c r="H150" s="106" t="s">
        <v>9</v>
      </c>
      <c r="I150" s="106"/>
      <c r="J150" s="132"/>
      <c r="K150" s="106" t="s">
        <v>576</v>
      </c>
      <c r="L150" s="106"/>
    </row>
    <row r="151" ht="21" spans="2:12">
      <c r="B151" s="103">
        <v>25</v>
      </c>
      <c r="C151" s="104" t="s">
        <v>574</v>
      </c>
      <c r="D151" s="103" t="s">
        <v>472</v>
      </c>
      <c r="E151" s="120" t="s">
        <v>584</v>
      </c>
      <c r="F151" s="105" t="s">
        <v>15</v>
      </c>
      <c r="G151" s="119">
        <v>1562.18830207366</v>
      </c>
      <c r="H151" s="106" t="s">
        <v>35</v>
      </c>
      <c r="I151" s="106"/>
      <c r="J151" s="132"/>
      <c r="K151" s="106" t="s">
        <v>576</v>
      </c>
      <c r="L151" s="106"/>
    </row>
    <row r="152" spans="2:12">
      <c r="B152" s="121">
        <v>26</v>
      </c>
      <c r="C152" s="121" t="s">
        <v>574</v>
      </c>
      <c r="D152" s="121">
        <v>2016</v>
      </c>
      <c r="E152" s="121" t="s">
        <v>588</v>
      </c>
      <c r="F152" s="121" t="s">
        <v>15</v>
      </c>
      <c r="G152" s="122">
        <v>270</v>
      </c>
      <c r="H152" s="122" t="s">
        <v>60</v>
      </c>
      <c r="I152" s="122"/>
      <c r="J152" s="122"/>
      <c r="K152" s="134" t="s">
        <v>35</v>
      </c>
      <c r="L152" s="121"/>
    </row>
    <row r="153" spans="2:12">
      <c r="B153" s="121">
        <v>27</v>
      </c>
      <c r="C153" s="121" t="s">
        <v>574</v>
      </c>
      <c r="D153" s="121">
        <v>2016</v>
      </c>
      <c r="E153" s="121" t="s">
        <v>589</v>
      </c>
      <c r="F153" s="121" t="s">
        <v>15</v>
      </c>
      <c r="G153" s="122">
        <v>312</v>
      </c>
      <c r="H153" s="122" t="s">
        <v>60</v>
      </c>
      <c r="I153" s="122"/>
      <c r="J153" s="122"/>
      <c r="K153" s="134" t="s">
        <v>35</v>
      </c>
      <c r="L153" s="121"/>
    </row>
    <row r="154" spans="2:12">
      <c r="B154" s="121">
        <v>28</v>
      </c>
      <c r="C154" s="121" t="s">
        <v>574</v>
      </c>
      <c r="D154" s="121">
        <v>2016</v>
      </c>
      <c r="E154" s="123" t="s">
        <v>588</v>
      </c>
      <c r="F154" s="121" t="s">
        <v>15</v>
      </c>
      <c r="G154" s="124">
        <v>270</v>
      </c>
      <c r="H154" s="122" t="s">
        <v>60</v>
      </c>
      <c r="I154" s="122"/>
      <c r="J154" s="122"/>
      <c r="K154" s="134" t="s">
        <v>35</v>
      </c>
      <c r="L154" s="121"/>
    </row>
    <row r="155" spans="2:12">
      <c r="B155" s="76"/>
      <c r="C155" s="103"/>
      <c r="D155" s="103"/>
      <c r="E155" s="118"/>
      <c r="F155" s="103"/>
      <c r="G155" s="77">
        <f>SUM(G127:G154)</f>
        <v>17166.9245745874</v>
      </c>
      <c r="H155" s="77"/>
      <c r="I155" s="76"/>
      <c r="J155" s="103"/>
      <c r="K155" s="103"/>
      <c r="L155" s="103"/>
    </row>
    <row r="158" ht="21" spans="2:12">
      <c r="B158" s="100"/>
      <c r="C158" s="125" t="s">
        <v>590</v>
      </c>
      <c r="D158" s="68"/>
      <c r="E158" s="101"/>
      <c r="F158" s="68"/>
      <c r="G158" s="102"/>
      <c r="H158" s="102"/>
      <c r="I158" s="114"/>
      <c r="J158" s="68"/>
      <c r="K158" s="68"/>
      <c r="L158" s="68"/>
    </row>
    <row r="159" ht="37.5" spans="2:12">
      <c r="B159" s="76" t="s">
        <v>2</v>
      </c>
      <c r="C159" s="76" t="s">
        <v>3</v>
      </c>
      <c r="D159" s="76" t="s">
        <v>4</v>
      </c>
      <c r="E159" s="76" t="s">
        <v>5</v>
      </c>
      <c r="F159" s="76" t="s">
        <v>6</v>
      </c>
      <c r="G159" s="77" t="s">
        <v>7</v>
      </c>
      <c r="H159" s="78" t="s">
        <v>390</v>
      </c>
      <c r="I159" s="86" t="s">
        <v>391</v>
      </c>
      <c r="J159" s="76" t="s">
        <v>392</v>
      </c>
      <c r="K159" s="77" t="s">
        <v>9</v>
      </c>
      <c r="L159" s="76" t="s">
        <v>8</v>
      </c>
    </row>
    <row r="160" spans="2:12">
      <c r="B160" s="79" t="s">
        <v>11</v>
      </c>
      <c r="C160" s="80"/>
      <c r="D160" s="80"/>
      <c r="E160" s="80"/>
      <c r="F160" s="80"/>
      <c r="G160" s="80"/>
      <c r="H160" s="80"/>
      <c r="I160" s="80"/>
      <c r="J160" s="80"/>
      <c r="K160" s="80"/>
      <c r="L160" s="87"/>
    </row>
    <row r="161" ht="21" spans="2:12">
      <c r="B161" s="103">
        <v>1</v>
      </c>
      <c r="C161" s="104" t="s">
        <v>591</v>
      </c>
      <c r="D161" s="126">
        <v>2017</v>
      </c>
      <c r="E161" s="127" t="s">
        <v>592</v>
      </c>
      <c r="F161" s="105" t="s">
        <v>15</v>
      </c>
      <c r="G161" s="106">
        <v>274</v>
      </c>
      <c r="H161" s="106" t="s">
        <v>35</v>
      </c>
      <c r="I161" s="106"/>
      <c r="J161" s="106"/>
      <c r="K161" s="106"/>
      <c r="L161" s="106"/>
    </row>
    <row r="162" ht="21" spans="2:12">
      <c r="B162" s="103">
        <v>2</v>
      </c>
      <c r="C162" s="104" t="s">
        <v>591</v>
      </c>
      <c r="D162" s="126">
        <v>2017</v>
      </c>
      <c r="E162" s="127" t="s">
        <v>593</v>
      </c>
      <c r="F162" s="105" t="s">
        <v>15</v>
      </c>
      <c r="G162" s="106">
        <v>306</v>
      </c>
      <c r="H162" s="106" t="s">
        <v>35</v>
      </c>
      <c r="I162" s="106"/>
      <c r="J162" s="106"/>
      <c r="K162" s="106"/>
      <c r="L162" s="106"/>
    </row>
    <row r="163" ht="21" spans="2:12">
      <c r="B163" s="103">
        <v>3</v>
      </c>
      <c r="C163" s="104" t="s">
        <v>591</v>
      </c>
      <c r="D163" s="126">
        <v>2018</v>
      </c>
      <c r="E163" s="127" t="s">
        <v>594</v>
      </c>
      <c r="F163" s="105" t="s">
        <v>15</v>
      </c>
      <c r="G163" s="106">
        <v>801.073075597009</v>
      </c>
      <c r="H163" s="106" t="s">
        <v>35</v>
      </c>
      <c r="I163" s="106"/>
      <c r="J163" s="106"/>
      <c r="K163" s="106"/>
      <c r="L163" s="106"/>
    </row>
    <row r="164" ht="21" spans="2:12">
      <c r="B164" s="103">
        <v>4</v>
      </c>
      <c r="C164" s="104" t="s">
        <v>591</v>
      </c>
      <c r="D164" s="126">
        <v>2018</v>
      </c>
      <c r="E164" s="127" t="s">
        <v>595</v>
      </c>
      <c r="F164" s="105" t="s">
        <v>15</v>
      </c>
      <c r="G164" s="106">
        <v>732.82808170817</v>
      </c>
      <c r="H164" s="106" t="s">
        <v>35</v>
      </c>
      <c r="I164" s="106"/>
      <c r="J164" s="106"/>
      <c r="K164" s="106"/>
      <c r="L164" s="106"/>
    </row>
    <row r="165" ht="21" spans="2:12">
      <c r="B165" s="103">
        <v>5</v>
      </c>
      <c r="C165" s="104" t="s">
        <v>591</v>
      </c>
      <c r="D165" s="126">
        <v>2018</v>
      </c>
      <c r="E165" s="127" t="s">
        <v>596</v>
      </c>
      <c r="F165" s="105" t="s">
        <v>15</v>
      </c>
      <c r="G165" s="106">
        <v>403.15459825911</v>
      </c>
      <c r="H165" s="106" t="s">
        <v>35</v>
      </c>
      <c r="I165" s="106"/>
      <c r="J165" s="106"/>
      <c r="K165" s="106"/>
      <c r="L165" s="106"/>
    </row>
    <row r="166" ht="21" spans="2:12">
      <c r="B166" s="103">
        <v>6</v>
      </c>
      <c r="C166" s="104" t="s">
        <v>591</v>
      </c>
      <c r="D166" s="126">
        <v>2018</v>
      </c>
      <c r="E166" s="127" t="s">
        <v>597</v>
      </c>
      <c r="F166" s="105" t="s">
        <v>15</v>
      </c>
      <c r="G166" s="106">
        <v>628.70792991954</v>
      </c>
      <c r="H166" s="106" t="s">
        <v>35</v>
      </c>
      <c r="I166" s="106"/>
      <c r="J166" s="106"/>
      <c r="K166" s="106"/>
      <c r="L166" s="106"/>
    </row>
    <row r="167" ht="21" spans="2:12">
      <c r="B167" s="103">
        <v>7</v>
      </c>
      <c r="C167" s="104" t="s">
        <v>591</v>
      </c>
      <c r="D167" s="126">
        <v>2018</v>
      </c>
      <c r="E167" s="127" t="s">
        <v>598</v>
      </c>
      <c r="F167" s="105" t="s">
        <v>15</v>
      </c>
      <c r="G167" s="106">
        <v>160.06000179988</v>
      </c>
      <c r="H167" s="106" t="s">
        <v>9</v>
      </c>
      <c r="I167" s="106"/>
      <c r="J167" s="106"/>
      <c r="K167" s="106"/>
      <c r="L167" s="106"/>
    </row>
    <row r="168" ht="21" spans="2:12">
      <c r="B168" s="103">
        <v>8</v>
      </c>
      <c r="C168" s="104" t="s">
        <v>591</v>
      </c>
      <c r="D168" s="128">
        <v>2016</v>
      </c>
      <c r="E168" s="129" t="s">
        <v>599</v>
      </c>
      <c r="F168" s="105" t="s">
        <v>15</v>
      </c>
      <c r="G168" s="106">
        <v>756</v>
      </c>
      <c r="H168" s="106" t="s">
        <v>35</v>
      </c>
      <c r="I168" s="106"/>
      <c r="J168" s="106"/>
      <c r="K168" s="106"/>
      <c r="L168" s="106"/>
    </row>
    <row r="169" ht="21" spans="2:12">
      <c r="B169" s="103">
        <v>9</v>
      </c>
      <c r="C169" s="104" t="s">
        <v>591</v>
      </c>
      <c r="D169" s="128">
        <v>2016</v>
      </c>
      <c r="E169" s="129" t="s">
        <v>600</v>
      </c>
      <c r="F169" s="105" t="s">
        <v>15</v>
      </c>
      <c r="G169" s="106">
        <v>4800</v>
      </c>
      <c r="H169" s="106" t="s">
        <v>35</v>
      </c>
      <c r="I169" s="106"/>
      <c r="J169" s="106"/>
      <c r="K169" s="106"/>
      <c r="L169" s="106"/>
    </row>
    <row r="170" ht="21" spans="2:12">
      <c r="B170" s="103">
        <v>10</v>
      </c>
      <c r="C170" s="104" t="s">
        <v>591</v>
      </c>
      <c r="D170" s="128">
        <v>2016</v>
      </c>
      <c r="E170" s="129" t="s">
        <v>601</v>
      </c>
      <c r="F170" s="105" t="s">
        <v>15</v>
      </c>
      <c r="G170" s="106">
        <v>397</v>
      </c>
      <c r="H170" s="106" t="s">
        <v>35</v>
      </c>
      <c r="I170" s="106"/>
      <c r="J170" s="106"/>
      <c r="K170" s="106"/>
      <c r="L170" s="106"/>
    </row>
    <row r="171" ht="21" spans="2:12">
      <c r="B171" s="103">
        <v>11</v>
      </c>
      <c r="C171" s="104" t="s">
        <v>591</v>
      </c>
      <c r="D171" s="128">
        <v>2016</v>
      </c>
      <c r="E171" s="129" t="s">
        <v>602</v>
      </c>
      <c r="F171" s="105" t="s">
        <v>15</v>
      </c>
      <c r="G171" s="106">
        <v>709</v>
      </c>
      <c r="H171" s="106" t="s">
        <v>35</v>
      </c>
      <c r="I171" s="106"/>
      <c r="J171" s="106"/>
      <c r="K171" s="106"/>
      <c r="L171" s="106"/>
    </row>
    <row r="172" ht="21" spans="2:12">
      <c r="B172" s="103">
        <v>12</v>
      </c>
      <c r="C172" s="104" t="s">
        <v>591</v>
      </c>
      <c r="D172" s="128">
        <v>2016</v>
      </c>
      <c r="E172" s="129" t="s">
        <v>603</v>
      </c>
      <c r="F172" s="105" t="s">
        <v>15</v>
      </c>
      <c r="G172" s="106">
        <v>402</v>
      </c>
      <c r="H172" s="106" t="s">
        <v>35</v>
      </c>
      <c r="I172" s="106"/>
      <c r="J172" s="106"/>
      <c r="K172" s="106"/>
      <c r="L172" s="106"/>
    </row>
    <row r="173" ht="21" spans="2:12">
      <c r="B173" s="103">
        <v>13</v>
      </c>
      <c r="C173" s="104" t="s">
        <v>591</v>
      </c>
      <c r="D173" s="128">
        <v>2016</v>
      </c>
      <c r="E173" s="129" t="s">
        <v>604</v>
      </c>
      <c r="F173" s="105" t="s">
        <v>15</v>
      </c>
      <c r="G173" s="106">
        <v>791</v>
      </c>
      <c r="H173" s="106" t="s">
        <v>35</v>
      </c>
      <c r="I173" s="106"/>
      <c r="J173" s="106"/>
      <c r="K173" s="106"/>
      <c r="L173" s="106"/>
    </row>
    <row r="174" ht="21" spans="2:12">
      <c r="B174" s="103">
        <v>14</v>
      </c>
      <c r="C174" s="104" t="s">
        <v>591</v>
      </c>
      <c r="D174" s="128">
        <v>2016</v>
      </c>
      <c r="E174" s="129" t="s">
        <v>605</v>
      </c>
      <c r="F174" s="105" t="s">
        <v>15</v>
      </c>
      <c r="G174" s="106">
        <v>1711</v>
      </c>
      <c r="H174" s="106" t="s">
        <v>35</v>
      </c>
      <c r="I174" s="106"/>
      <c r="J174" s="106"/>
      <c r="K174" s="106"/>
      <c r="L174" s="106"/>
    </row>
    <row r="175" ht="21" spans="2:12">
      <c r="B175" s="103">
        <v>15</v>
      </c>
      <c r="C175" s="104" t="s">
        <v>591</v>
      </c>
      <c r="D175" s="128">
        <v>2016</v>
      </c>
      <c r="E175" s="129" t="s">
        <v>606</v>
      </c>
      <c r="F175" s="105" t="s">
        <v>15</v>
      </c>
      <c r="G175" s="106">
        <v>693</v>
      </c>
      <c r="H175" s="106" t="s">
        <v>35</v>
      </c>
      <c r="I175" s="106"/>
      <c r="J175" s="106"/>
      <c r="K175" s="106"/>
      <c r="L175" s="106"/>
    </row>
    <row r="176" ht="21" spans="2:12">
      <c r="B176" s="103">
        <v>16</v>
      </c>
      <c r="C176" s="104" t="s">
        <v>591</v>
      </c>
      <c r="D176" s="128">
        <v>2016</v>
      </c>
      <c r="E176" s="128" t="s">
        <v>607</v>
      </c>
      <c r="F176" s="105" t="s">
        <v>15</v>
      </c>
      <c r="G176" s="106">
        <v>336</v>
      </c>
      <c r="H176" s="106" t="s">
        <v>59</v>
      </c>
      <c r="I176" s="106"/>
      <c r="J176" s="106"/>
      <c r="K176" s="106"/>
      <c r="L176" s="106"/>
    </row>
    <row r="177" ht="21" spans="2:12">
      <c r="B177" s="103">
        <v>17</v>
      </c>
      <c r="C177" s="104" t="s">
        <v>591</v>
      </c>
      <c r="D177" s="128">
        <v>2016</v>
      </c>
      <c r="E177" s="128" t="s">
        <v>608</v>
      </c>
      <c r="F177" s="105" t="s">
        <v>15</v>
      </c>
      <c r="G177" s="106">
        <v>453</v>
      </c>
      <c r="H177" s="106" t="s">
        <v>35</v>
      </c>
      <c r="I177" s="106"/>
      <c r="J177" s="106"/>
      <c r="K177" s="106"/>
      <c r="L177" s="106"/>
    </row>
    <row r="178" ht="21" spans="2:12">
      <c r="B178" s="103">
        <v>18</v>
      </c>
      <c r="C178" s="104" t="s">
        <v>591</v>
      </c>
      <c r="D178" s="128">
        <v>2016</v>
      </c>
      <c r="E178" s="128" t="s">
        <v>607</v>
      </c>
      <c r="F178" s="105" t="s">
        <v>15</v>
      </c>
      <c r="G178" s="106">
        <v>844.3324</v>
      </c>
      <c r="H178" s="106" t="s">
        <v>35</v>
      </c>
      <c r="I178" s="106"/>
      <c r="J178" s="106"/>
      <c r="K178" s="106"/>
      <c r="L178" s="106"/>
    </row>
    <row r="179" ht="21" spans="2:12">
      <c r="B179" s="103">
        <v>19</v>
      </c>
      <c r="C179" s="104" t="s">
        <v>591</v>
      </c>
      <c r="D179" s="128">
        <v>2016</v>
      </c>
      <c r="E179" s="128" t="s">
        <v>609</v>
      </c>
      <c r="F179" s="105" t="s">
        <v>15</v>
      </c>
      <c r="G179" s="106">
        <v>807.296</v>
      </c>
      <c r="H179" s="106" t="s">
        <v>35</v>
      </c>
      <c r="I179" s="106"/>
      <c r="J179" s="106"/>
      <c r="K179" s="106"/>
      <c r="L179" s="106"/>
    </row>
    <row r="180" ht="21" spans="2:12">
      <c r="B180" s="103">
        <v>20</v>
      </c>
      <c r="C180" s="104" t="s">
        <v>591</v>
      </c>
      <c r="D180" s="128">
        <v>2016</v>
      </c>
      <c r="E180" s="128" t="s">
        <v>610</v>
      </c>
      <c r="F180" s="105" t="s">
        <v>15</v>
      </c>
      <c r="G180" s="106">
        <v>924.95599880008</v>
      </c>
      <c r="H180" s="106" t="s">
        <v>59</v>
      </c>
      <c r="I180" s="106"/>
      <c r="J180" s="106"/>
      <c r="K180" s="106"/>
      <c r="L180" s="106"/>
    </row>
    <row r="181" ht="21" spans="2:12">
      <c r="B181" s="103">
        <v>21</v>
      </c>
      <c r="C181" s="104" t="s">
        <v>591</v>
      </c>
      <c r="D181" s="128">
        <v>2016</v>
      </c>
      <c r="E181" s="128" t="s">
        <v>611</v>
      </c>
      <c r="F181" s="105" t="s">
        <v>15</v>
      </c>
      <c r="G181" s="106">
        <v>402.33360319484</v>
      </c>
      <c r="H181" s="106" t="s">
        <v>35</v>
      </c>
      <c r="I181" s="106"/>
      <c r="J181" s="106"/>
      <c r="K181" s="106"/>
      <c r="L181" s="106"/>
    </row>
    <row r="182" ht="21" spans="2:12">
      <c r="B182" s="103">
        <v>22</v>
      </c>
      <c r="C182" s="104" t="s">
        <v>591</v>
      </c>
      <c r="D182" s="128">
        <v>2016</v>
      </c>
      <c r="E182" s="128" t="s">
        <v>599</v>
      </c>
      <c r="F182" s="105" t="s">
        <v>15</v>
      </c>
      <c r="G182" s="106">
        <v>333.1368</v>
      </c>
      <c r="H182" s="106" t="s">
        <v>35</v>
      </c>
      <c r="I182" s="106"/>
      <c r="J182" s="106"/>
      <c r="K182" s="106"/>
      <c r="L182" s="106"/>
    </row>
    <row r="183" ht="21" spans="2:12">
      <c r="B183" s="103">
        <v>23</v>
      </c>
      <c r="C183" s="104" t="s">
        <v>591</v>
      </c>
      <c r="D183" s="130">
        <v>2017</v>
      </c>
      <c r="E183" s="131" t="s">
        <v>611</v>
      </c>
      <c r="F183" s="105" t="s">
        <v>15</v>
      </c>
      <c r="G183" s="106">
        <v>453</v>
      </c>
      <c r="H183" s="106" t="s">
        <v>35</v>
      </c>
      <c r="I183" s="106"/>
      <c r="J183" s="106"/>
      <c r="K183" s="106"/>
      <c r="L183" s="106"/>
    </row>
    <row r="186" ht="21" spans="2:12">
      <c r="B186" s="100"/>
      <c r="C186" s="125" t="s">
        <v>612</v>
      </c>
      <c r="D186" s="68"/>
      <c r="E186" s="101"/>
      <c r="F186" s="68"/>
      <c r="G186" s="102"/>
      <c r="H186" s="102"/>
      <c r="I186" s="114"/>
      <c r="J186" s="68"/>
      <c r="K186" s="68"/>
      <c r="L186" s="68"/>
    </row>
    <row r="187" ht="37.5" spans="2:12">
      <c r="B187" s="76" t="s">
        <v>2</v>
      </c>
      <c r="C187" s="76" t="s">
        <v>3</v>
      </c>
      <c r="D187" s="76" t="s">
        <v>4</v>
      </c>
      <c r="E187" s="76" t="s">
        <v>5</v>
      </c>
      <c r="F187" s="76" t="s">
        <v>6</v>
      </c>
      <c r="G187" s="77" t="s">
        <v>7</v>
      </c>
      <c r="H187" s="78" t="s">
        <v>390</v>
      </c>
      <c r="I187" s="86" t="s">
        <v>391</v>
      </c>
      <c r="J187" s="76" t="s">
        <v>392</v>
      </c>
      <c r="K187" s="77" t="s">
        <v>9</v>
      </c>
      <c r="L187" s="76" t="s">
        <v>8</v>
      </c>
    </row>
    <row r="188" spans="2:12">
      <c r="B188" s="79" t="s">
        <v>11</v>
      </c>
      <c r="C188" s="80"/>
      <c r="D188" s="80"/>
      <c r="E188" s="80"/>
      <c r="F188" s="80"/>
      <c r="G188" s="80"/>
      <c r="H188" s="80"/>
      <c r="I188" s="80"/>
      <c r="J188" s="80"/>
      <c r="K188" s="80"/>
      <c r="L188" s="87"/>
    </row>
    <row r="189" ht="21" spans="2:12">
      <c r="B189" s="103">
        <v>1</v>
      </c>
      <c r="C189" s="104" t="s">
        <v>613</v>
      </c>
      <c r="D189" s="126">
        <v>2016</v>
      </c>
      <c r="E189" s="127" t="s">
        <v>614</v>
      </c>
      <c r="F189" s="105" t="s">
        <v>15</v>
      </c>
      <c r="G189" s="106">
        <v>438</v>
      </c>
      <c r="H189" s="106" t="s">
        <v>35</v>
      </c>
      <c r="I189" s="106" t="s">
        <v>615</v>
      </c>
      <c r="J189" s="106"/>
      <c r="K189" s="106"/>
      <c r="L189" s="106"/>
    </row>
    <row r="190" ht="21" spans="2:12">
      <c r="B190" s="103">
        <v>2</v>
      </c>
      <c r="C190" s="104" t="s">
        <v>613</v>
      </c>
      <c r="D190" s="126">
        <v>2016</v>
      </c>
      <c r="E190" s="127" t="s">
        <v>616</v>
      </c>
      <c r="F190" s="105" t="s">
        <v>15</v>
      </c>
      <c r="G190" s="106">
        <v>554</v>
      </c>
      <c r="H190" s="106" t="s">
        <v>35</v>
      </c>
      <c r="I190" s="106" t="s">
        <v>35</v>
      </c>
      <c r="J190" s="106"/>
      <c r="K190" s="106"/>
      <c r="L190" s="106"/>
    </row>
    <row r="191" ht="21" spans="2:12">
      <c r="B191" s="103">
        <v>3</v>
      </c>
      <c r="C191" s="104" t="s">
        <v>613</v>
      </c>
      <c r="D191" s="126">
        <v>2016</v>
      </c>
      <c r="E191" s="127" t="s">
        <v>617</v>
      </c>
      <c r="F191" s="105" t="s">
        <v>15</v>
      </c>
      <c r="G191" s="106">
        <v>487</v>
      </c>
      <c r="H191" s="106" t="s">
        <v>35</v>
      </c>
      <c r="I191" s="106" t="s">
        <v>35</v>
      </c>
      <c r="J191" s="106"/>
      <c r="K191" s="106"/>
      <c r="L191" s="106"/>
    </row>
    <row r="192" ht="21" spans="2:12">
      <c r="B192" s="103">
        <v>4</v>
      </c>
      <c r="C192" s="104" t="s">
        <v>613</v>
      </c>
      <c r="D192" s="126">
        <v>2016</v>
      </c>
      <c r="E192" s="127" t="s">
        <v>618</v>
      </c>
      <c r="F192" s="105" t="s">
        <v>15</v>
      </c>
      <c r="G192" s="106">
        <v>397</v>
      </c>
      <c r="H192" s="106" t="s">
        <v>59</v>
      </c>
      <c r="I192" s="106">
        <v>2000</v>
      </c>
      <c r="J192" s="106"/>
      <c r="K192" s="106"/>
      <c r="L192" s="106"/>
    </row>
    <row r="193" ht="21" spans="2:12">
      <c r="B193" s="103">
        <v>5</v>
      </c>
      <c r="C193" s="104" t="s">
        <v>613</v>
      </c>
      <c r="D193" s="126">
        <v>2016</v>
      </c>
      <c r="E193" s="127">
        <v>5950</v>
      </c>
      <c r="F193" s="105" t="s">
        <v>15</v>
      </c>
      <c r="G193" s="106">
        <v>333</v>
      </c>
      <c r="H193" s="106" t="s">
        <v>35</v>
      </c>
      <c r="I193" s="106" t="s">
        <v>35</v>
      </c>
      <c r="J193" s="106"/>
      <c r="K193" s="106"/>
      <c r="L193" s="106"/>
    </row>
    <row r="194" ht="21" spans="2:12">
      <c r="B194" s="103">
        <v>6</v>
      </c>
      <c r="C194" s="104" t="s">
        <v>613</v>
      </c>
      <c r="D194" s="126">
        <v>2016</v>
      </c>
      <c r="E194" s="127" t="s">
        <v>619</v>
      </c>
      <c r="F194" s="105" t="s">
        <v>15</v>
      </c>
      <c r="G194" s="106">
        <v>333</v>
      </c>
      <c r="H194" s="106" t="s">
        <v>35</v>
      </c>
      <c r="I194" s="106" t="s">
        <v>615</v>
      </c>
      <c r="J194" s="106"/>
      <c r="K194" s="106"/>
      <c r="L194" s="106"/>
    </row>
    <row r="195" ht="21" spans="2:12">
      <c r="B195" s="103">
        <v>7</v>
      </c>
      <c r="C195" s="104" t="s">
        <v>613</v>
      </c>
      <c r="D195" s="126">
        <v>2016</v>
      </c>
      <c r="E195" s="127" t="s">
        <v>620</v>
      </c>
      <c r="F195" s="105" t="s">
        <v>15</v>
      </c>
      <c r="G195" s="106">
        <v>333</v>
      </c>
      <c r="H195" s="106" t="s">
        <v>35</v>
      </c>
      <c r="I195" s="106" t="s">
        <v>615</v>
      </c>
      <c r="J195" s="106"/>
      <c r="K195" s="106"/>
      <c r="L195" s="106"/>
    </row>
    <row r="196" ht="21" spans="2:12">
      <c r="B196" s="103">
        <v>8</v>
      </c>
      <c r="C196" s="104" t="s">
        <v>613</v>
      </c>
      <c r="D196" s="126">
        <v>2016</v>
      </c>
      <c r="E196" s="127" t="s">
        <v>620</v>
      </c>
      <c r="F196" s="105" t="s">
        <v>15</v>
      </c>
      <c r="G196" s="106">
        <v>333</v>
      </c>
      <c r="H196" s="106" t="s">
        <v>35</v>
      </c>
      <c r="I196" s="106" t="s">
        <v>615</v>
      </c>
      <c r="J196" s="106"/>
      <c r="K196" s="106"/>
      <c r="L196" s="106"/>
    </row>
    <row r="197" ht="21" spans="2:12">
      <c r="B197" s="103">
        <v>9</v>
      </c>
      <c r="C197" s="104" t="s">
        <v>613</v>
      </c>
      <c r="D197" s="126">
        <v>2016</v>
      </c>
      <c r="E197" s="127" t="s">
        <v>621</v>
      </c>
      <c r="F197" s="105" t="s">
        <v>15</v>
      </c>
      <c r="G197" s="106">
        <v>341</v>
      </c>
      <c r="H197" s="106" t="s">
        <v>35</v>
      </c>
      <c r="I197" s="106" t="s">
        <v>615</v>
      </c>
      <c r="J197" s="106"/>
      <c r="K197" s="106"/>
      <c r="L197" s="106"/>
    </row>
    <row r="198" ht="21" spans="2:12">
      <c r="B198" s="103">
        <v>10</v>
      </c>
      <c r="C198" s="104" t="s">
        <v>613</v>
      </c>
      <c r="D198" s="126">
        <v>2016</v>
      </c>
      <c r="E198" s="127" t="s">
        <v>622</v>
      </c>
      <c r="F198" s="105" t="s">
        <v>15</v>
      </c>
      <c r="G198" s="106">
        <v>320</v>
      </c>
      <c r="H198" s="106" t="s">
        <v>35</v>
      </c>
      <c r="I198" s="106" t="s">
        <v>615</v>
      </c>
      <c r="J198" s="106"/>
      <c r="K198" s="106"/>
      <c r="L198" s="106"/>
    </row>
    <row r="199" ht="21" spans="2:12">
      <c r="B199" s="103">
        <v>11</v>
      </c>
      <c r="C199" s="104" t="s">
        <v>613</v>
      </c>
      <c r="D199" s="126">
        <v>2016</v>
      </c>
      <c r="E199" s="127" t="s">
        <v>623</v>
      </c>
      <c r="F199" s="105" t="s">
        <v>15</v>
      </c>
      <c r="G199" s="106">
        <v>320</v>
      </c>
      <c r="H199" s="106" t="s">
        <v>35</v>
      </c>
      <c r="I199" s="106" t="s">
        <v>615</v>
      </c>
      <c r="J199" s="106"/>
      <c r="K199" s="106"/>
      <c r="L199" s="106"/>
    </row>
    <row r="200" ht="21" spans="2:12">
      <c r="B200" s="103">
        <v>12</v>
      </c>
      <c r="C200" s="104" t="s">
        <v>613</v>
      </c>
      <c r="D200" s="126">
        <v>2016</v>
      </c>
      <c r="E200" s="127" t="s">
        <v>624</v>
      </c>
      <c r="F200" s="105" t="s">
        <v>15</v>
      </c>
      <c r="G200" s="106">
        <v>320</v>
      </c>
      <c r="H200" s="106" t="s">
        <v>35</v>
      </c>
      <c r="I200" s="106" t="s">
        <v>615</v>
      </c>
      <c r="J200" s="106"/>
      <c r="K200" s="106"/>
      <c r="L200" s="106"/>
    </row>
    <row r="201" ht="21" spans="2:12">
      <c r="B201" s="103">
        <v>13</v>
      </c>
      <c r="C201" s="104" t="s">
        <v>613</v>
      </c>
      <c r="D201" s="126">
        <v>2016</v>
      </c>
      <c r="E201" s="127" t="s">
        <v>625</v>
      </c>
      <c r="F201" s="105" t="s">
        <v>15</v>
      </c>
      <c r="G201" s="106">
        <v>366</v>
      </c>
      <c r="H201" s="106" t="s">
        <v>35</v>
      </c>
      <c r="I201" s="106" t="s">
        <v>626</v>
      </c>
      <c r="J201" s="106"/>
      <c r="K201" s="106"/>
      <c r="L201" s="106"/>
    </row>
    <row r="202" ht="21" spans="2:12">
      <c r="B202" s="103">
        <v>14</v>
      </c>
      <c r="C202" s="104" t="s">
        <v>613</v>
      </c>
      <c r="D202" s="126">
        <v>2016</v>
      </c>
      <c r="E202" s="127" t="s">
        <v>627</v>
      </c>
      <c r="F202" s="105" t="s">
        <v>15</v>
      </c>
      <c r="G202" s="106">
        <v>320</v>
      </c>
      <c r="H202" s="106" t="s">
        <v>23</v>
      </c>
      <c r="I202" s="106" t="s">
        <v>615</v>
      </c>
      <c r="J202" s="106"/>
      <c r="K202" s="106"/>
      <c r="L202" s="106"/>
    </row>
    <row r="203" ht="21" spans="2:12">
      <c r="B203" s="103">
        <v>15</v>
      </c>
      <c r="C203" s="104" t="s">
        <v>613</v>
      </c>
      <c r="D203" s="126">
        <v>2016</v>
      </c>
      <c r="E203" s="127" t="s">
        <v>628</v>
      </c>
      <c r="F203" s="105" t="s">
        <v>15</v>
      </c>
      <c r="G203" s="106">
        <v>320</v>
      </c>
      <c r="H203" s="106" t="s">
        <v>35</v>
      </c>
      <c r="I203" s="106" t="s">
        <v>615</v>
      </c>
      <c r="J203" s="106"/>
      <c r="K203" s="106"/>
      <c r="L203" s="106"/>
    </row>
    <row r="204" ht="21" spans="2:12">
      <c r="B204" s="103">
        <v>16</v>
      </c>
      <c r="C204" s="104" t="s">
        <v>613</v>
      </c>
      <c r="D204" s="126">
        <v>2016</v>
      </c>
      <c r="E204" s="127" t="s">
        <v>629</v>
      </c>
      <c r="F204" s="105" t="s">
        <v>15</v>
      </c>
      <c r="G204" s="106">
        <v>320</v>
      </c>
      <c r="H204" s="106" t="s">
        <v>35</v>
      </c>
      <c r="I204" s="106" t="s">
        <v>35</v>
      </c>
      <c r="J204" s="106"/>
      <c r="K204" s="106"/>
      <c r="L204" s="106"/>
    </row>
    <row r="205" ht="21" spans="2:12">
      <c r="B205" s="103">
        <v>17</v>
      </c>
      <c r="C205" s="104" t="s">
        <v>613</v>
      </c>
      <c r="D205" s="126">
        <v>2016</v>
      </c>
      <c r="E205" s="127" t="s">
        <v>630</v>
      </c>
      <c r="F205" s="105" t="s">
        <v>15</v>
      </c>
      <c r="G205" s="106">
        <v>320</v>
      </c>
      <c r="H205" s="106" t="s">
        <v>35</v>
      </c>
      <c r="I205" s="106" t="s">
        <v>35</v>
      </c>
      <c r="J205" s="106"/>
      <c r="K205" s="106"/>
      <c r="L205" s="106"/>
    </row>
    <row r="206" ht="21" spans="2:12">
      <c r="B206" s="103">
        <v>18</v>
      </c>
      <c r="C206" s="104" t="s">
        <v>613</v>
      </c>
      <c r="D206" s="126">
        <v>2016</v>
      </c>
      <c r="E206" s="127" t="s">
        <v>631</v>
      </c>
      <c r="F206" s="105" t="s">
        <v>15</v>
      </c>
      <c r="G206" s="106">
        <v>320</v>
      </c>
      <c r="H206" s="106" t="s">
        <v>35</v>
      </c>
      <c r="I206" s="106" t="s">
        <v>35</v>
      </c>
      <c r="J206" s="106"/>
      <c r="K206" s="106"/>
      <c r="L206" s="106"/>
    </row>
    <row r="207" ht="21" spans="2:12">
      <c r="B207" s="103">
        <v>19</v>
      </c>
      <c r="C207" s="104" t="s">
        <v>613</v>
      </c>
      <c r="D207" s="126">
        <v>2016</v>
      </c>
      <c r="E207" s="127" t="s">
        <v>632</v>
      </c>
      <c r="F207" s="105" t="s">
        <v>15</v>
      </c>
      <c r="G207" s="106">
        <v>320</v>
      </c>
      <c r="H207" s="106" t="s">
        <v>35</v>
      </c>
      <c r="I207" s="106" t="s">
        <v>626</v>
      </c>
      <c r="J207" s="106"/>
      <c r="K207" s="106"/>
      <c r="L207" s="106"/>
    </row>
    <row r="208" ht="21" spans="2:12">
      <c r="B208" s="103">
        <v>20</v>
      </c>
      <c r="C208" s="104" t="s">
        <v>613</v>
      </c>
      <c r="D208" s="126">
        <v>2016</v>
      </c>
      <c r="E208" s="127" t="s">
        <v>633</v>
      </c>
      <c r="F208" s="105" t="s">
        <v>15</v>
      </c>
      <c r="G208" s="106">
        <v>320</v>
      </c>
      <c r="H208" s="106" t="s">
        <v>23</v>
      </c>
      <c r="I208" s="106" t="s">
        <v>35</v>
      </c>
      <c r="J208" s="106"/>
      <c r="K208" s="106"/>
      <c r="L208" s="106"/>
    </row>
    <row r="209" ht="21" spans="2:12">
      <c r="B209" s="103">
        <v>21</v>
      </c>
      <c r="C209" s="104" t="s">
        <v>613</v>
      </c>
      <c r="D209" s="126">
        <v>2016</v>
      </c>
      <c r="E209" s="127" t="s">
        <v>634</v>
      </c>
      <c r="F209" s="105" t="s">
        <v>15</v>
      </c>
      <c r="G209" s="106">
        <v>576.00400328388</v>
      </c>
      <c r="H209" s="106" t="s">
        <v>35</v>
      </c>
      <c r="I209" s="106"/>
      <c r="J209" s="106"/>
      <c r="K209" s="106"/>
      <c r="L209" s="106"/>
    </row>
    <row r="210" ht="21" spans="2:12">
      <c r="B210" s="103">
        <v>22</v>
      </c>
      <c r="C210" s="104" t="s">
        <v>613</v>
      </c>
      <c r="D210" s="126">
        <v>2016</v>
      </c>
      <c r="E210" s="127" t="s">
        <v>635</v>
      </c>
      <c r="F210" s="105" t="s">
        <v>15</v>
      </c>
      <c r="G210" s="106">
        <v>370.58660025758</v>
      </c>
      <c r="H210" s="106" t="s">
        <v>9</v>
      </c>
      <c r="I210" s="106"/>
      <c r="J210" s="106"/>
      <c r="K210" s="106"/>
      <c r="L210" s="106"/>
    </row>
    <row r="211" ht="21" spans="2:12">
      <c r="B211" s="103">
        <v>23</v>
      </c>
      <c r="C211" s="104" t="s">
        <v>613</v>
      </c>
      <c r="D211" s="126">
        <v>2016</v>
      </c>
      <c r="E211" s="127" t="s">
        <v>636</v>
      </c>
      <c r="F211" s="105" t="s">
        <v>15</v>
      </c>
      <c r="G211" s="106">
        <v>783.520200318</v>
      </c>
      <c r="H211" s="106" t="s">
        <v>35</v>
      </c>
      <c r="I211" s="106"/>
      <c r="J211" s="106"/>
      <c r="K211" s="106"/>
      <c r="L211" s="106"/>
    </row>
    <row r="212" ht="21" spans="2:12">
      <c r="B212" s="103">
        <v>24</v>
      </c>
      <c r="C212" s="104" t="s">
        <v>613</v>
      </c>
      <c r="D212" s="126">
        <v>2016</v>
      </c>
      <c r="E212" s="127" t="s">
        <v>637</v>
      </c>
      <c r="F212" s="105" t="s">
        <v>15</v>
      </c>
      <c r="G212" s="106">
        <v>431.965118859147</v>
      </c>
      <c r="H212" s="106" t="s">
        <v>638</v>
      </c>
      <c r="I212" s="106"/>
      <c r="J212" s="106"/>
      <c r="K212" s="106"/>
      <c r="L212" s="106"/>
    </row>
    <row r="213" ht="21" spans="2:12">
      <c r="B213" s="103">
        <v>25</v>
      </c>
      <c r="C213" s="104" t="s">
        <v>613</v>
      </c>
      <c r="D213" s="126">
        <v>2016</v>
      </c>
      <c r="E213" s="127" t="s">
        <v>639</v>
      </c>
      <c r="F213" s="105" t="s">
        <v>15</v>
      </c>
      <c r="G213" s="106">
        <v>419.76</v>
      </c>
      <c r="H213" s="106" t="s">
        <v>35</v>
      </c>
      <c r="I213" s="106"/>
      <c r="J213" s="106"/>
      <c r="K213" s="106"/>
      <c r="L213" s="106"/>
    </row>
    <row r="214" ht="21" spans="2:12">
      <c r="B214" s="103">
        <v>26</v>
      </c>
      <c r="C214" s="104" t="s">
        <v>613</v>
      </c>
      <c r="D214" s="126">
        <v>2016</v>
      </c>
      <c r="E214" s="127" t="s">
        <v>640</v>
      </c>
      <c r="F214" s="105" t="s">
        <v>15</v>
      </c>
      <c r="G214" s="106">
        <v>374.17999980814</v>
      </c>
      <c r="H214" s="106" t="s">
        <v>35</v>
      </c>
      <c r="I214" s="106"/>
      <c r="J214" s="106"/>
      <c r="K214" s="106"/>
      <c r="L214" s="106"/>
    </row>
    <row r="215" ht="21" spans="2:12">
      <c r="B215" s="103">
        <v>27</v>
      </c>
      <c r="C215" s="104" t="s">
        <v>613</v>
      </c>
      <c r="D215" s="126" t="s">
        <v>472</v>
      </c>
      <c r="E215" s="127">
        <v>2015</v>
      </c>
      <c r="F215" s="105" t="s">
        <v>15</v>
      </c>
      <c r="G215" s="106">
        <v>808.6528100223</v>
      </c>
      <c r="H215" s="106" t="s">
        <v>35</v>
      </c>
      <c r="I215" s="106"/>
      <c r="J215" s="106"/>
      <c r="K215" s="106"/>
      <c r="L215" s="106"/>
    </row>
    <row r="216" ht="21" spans="2:12">
      <c r="B216" s="103">
        <v>28</v>
      </c>
      <c r="C216" s="104" t="s">
        <v>613</v>
      </c>
      <c r="D216" s="126" t="s">
        <v>472</v>
      </c>
      <c r="E216" s="127" t="s">
        <v>641</v>
      </c>
      <c r="F216" s="105" t="s">
        <v>15</v>
      </c>
      <c r="G216" s="106">
        <v>459.496870572229</v>
      </c>
      <c r="H216" s="106" t="s">
        <v>638</v>
      </c>
      <c r="I216" s="106"/>
      <c r="J216" s="106"/>
      <c r="K216" s="106"/>
      <c r="L216" s="106"/>
    </row>
    <row r="217" ht="21" spans="2:12">
      <c r="B217" s="103">
        <v>29</v>
      </c>
      <c r="C217" s="104" t="s">
        <v>613</v>
      </c>
      <c r="D217" s="126" t="s">
        <v>472</v>
      </c>
      <c r="E217" s="127" t="s">
        <v>642</v>
      </c>
      <c r="F217" s="105" t="s">
        <v>15</v>
      </c>
      <c r="G217" s="106">
        <v>729.70791566587</v>
      </c>
      <c r="H217" s="106" t="s">
        <v>23</v>
      </c>
      <c r="I217" s="106"/>
      <c r="J217" s="106"/>
      <c r="K217" s="106"/>
      <c r="L217" s="106"/>
    </row>
    <row r="218" ht="21" spans="2:12">
      <c r="B218" s="103">
        <v>30</v>
      </c>
      <c r="C218" s="104" t="s">
        <v>613</v>
      </c>
      <c r="D218" s="126" t="s">
        <v>472</v>
      </c>
      <c r="E218" s="127" t="s">
        <v>643</v>
      </c>
      <c r="F218" s="105" t="s">
        <v>15</v>
      </c>
      <c r="G218" s="106">
        <v>683.013990059793</v>
      </c>
      <c r="H218" s="106" t="s">
        <v>9</v>
      </c>
      <c r="I218" s="106"/>
      <c r="J218" s="106"/>
      <c r="K218" s="106"/>
      <c r="L218" s="106"/>
    </row>
    <row r="219" ht="21" spans="2:12">
      <c r="B219" s="103">
        <v>31</v>
      </c>
      <c r="C219" s="104" t="s">
        <v>613</v>
      </c>
      <c r="D219" s="126" t="s">
        <v>472</v>
      </c>
      <c r="E219" s="127" t="s">
        <v>644</v>
      </c>
      <c r="F219" s="105" t="s">
        <v>15</v>
      </c>
      <c r="G219" s="106">
        <v>487.82071289437</v>
      </c>
      <c r="H219" s="106" t="s">
        <v>9</v>
      </c>
      <c r="I219" s="106"/>
      <c r="J219" s="106"/>
      <c r="K219" s="106"/>
      <c r="L219" s="106"/>
    </row>
    <row r="220" ht="21" spans="2:12">
      <c r="B220" s="103">
        <v>32</v>
      </c>
      <c r="C220" s="104" t="s">
        <v>613</v>
      </c>
      <c r="D220" s="126" t="s">
        <v>472</v>
      </c>
      <c r="E220" s="127" t="s">
        <v>645</v>
      </c>
      <c r="F220" s="105" t="s">
        <v>15</v>
      </c>
      <c r="G220" s="106">
        <v>1019</v>
      </c>
      <c r="H220" s="106" t="s">
        <v>9</v>
      </c>
      <c r="I220" s="106"/>
      <c r="J220" s="106"/>
      <c r="K220" s="106"/>
      <c r="L220" s="106"/>
    </row>
    <row r="221" ht="21" spans="2:12">
      <c r="B221" s="103">
        <v>33</v>
      </c>
      <c r="C221" s="104" t="s">
        <v>613</v>
      </c>
      <c r="D221" s="126" t="s">
        <v>472</v>
      </c>
      <c r="E221" s="127" t="s">
        <v>646</v>
      </c>
      <c r="F221" s="105" t="s">
        <v>15</v>
      </c>
      <c r="G221" s="106">
        <v>541.480073704196</v>
      </c>
      <c r="H221" s="106" t="s">
        <v>35</v>
      </c>
      <c r="I221" s="106"/>
      <c r="J221" s="106"/>
      <c r="K221" s="106"/>
      <c r="L221" s="106"/>
    </row>
    <row r="222" ht="21" spans="2:12">
      <c r="B222" s="103">
        <v>34</v>
      </c>
      <c r="C222" s="104" t="s">
        <v>613</v>
      </c>
      <c r="D222" s="126" t="s">
        <v>472</v>
      </c>
      <c r="E222" s="127" t="s">
        <v>647</v>
      </c>
      <c r="F222" s="105" t="s">
        <v>15</v>
      </c>
      <c r="G222" s="106">
        <v>415.646672616822</v>
      </c>
      <c r="H222" s="106" t="s">
        <v>35</v>
      </c>
      <c r="I222" s="106"/>
      <c r="J222" s="106"/>
      <c r="K222" s="106"/>
      <c r="L222" s="106"/>
    </row>
    <row r="223" ht="21" spans="2:12">
      <c r="B223" s="103">
        <v>35</v>
      </c>
      <c r="C223" s="104" t="s">
        <v>613</v>
      </c>
      <c r="D223" s="126" t="s">
        <v>472</v>
      </c>
      <c r="E223" s="127" t="s">
        <v>648</v>
      </c>
      <c r="F223" s="105" t="s">
        <v>15</v>
      </c>
      <c r="G223" s="106">
        <v>317.517215562206</v>
      </c>
      <c r="H223" s="106" t="s">
        <v>35</v>
      </c>
      <c r="I223" s="106"/>
      <c r="J223" s="106"/>
      <c r="K223" s="106"/>
      <c r="L223" s="106"/>
    </row>
    <row r="224" ht="21" spans="2:12">
      <c r="B224" s="103">
        <v>36</v>
      </c>
      <c r="C224" s="104" t="s">
        <v>613</v>
      </c>
      <c r="D224" s="126" t="s">
        <v>472</v>
      </c>
      <c r="E224" s="127" t="s">
        <v>649</v>
      </c>
      <c r="F224" s="105" t="s">
        <v>15</v>
      </c>
      <c r="G224" s="106">
        <v>1469.35170325657</v>
      </c>
      <c r="H224" s="106" t="s">
        <v>638</v>
      </c>
      <c r="I224" s="106"/>
      <c r="J224" s="106"/>
      <c r="K224" s="106"/>
      <c r="L224" s="106"/>
    </row>
    <row r="225" ht="21" spans="2:12">
      <c r="B225" s="103">
        <v>37</v>
      </c>
      <c r="C225" s="104" t="s">
        <v>613</v>
      </c>
      <c r="D225" s="126" t="s">
        <v>472</v>
      </c>
      <c r="E225" s="127" t="s">
        <v>650</v>
      </c>
      <c r="F225" s="105" t="s">
        <v>15</v>
      </c>
      <c r="G225" s="106">
        <v>942.408373928553</v>
      </c>
      <c r="H225" s="106" t="s">
        <v>35</v>
      </c>
      <c r="I225" s="106"/>
      <c r="J225" s="106"/>
      <c r="K225" s="106"/>
      <c r="L225" s="106"/>
    </row>
    <row r="226" ht="21" spans="2:12">
      <c r="B226" s="103">
        <v>38</v>
      </c>
      <c r="C226" s="104" t="s">
        <v>613</v>
      </c>
      <c r="D226" s="126" t="s">
        <v>472</v>
      </c>
      <c r="E226" s="127" t="s">
        <v>651</v>
      </c>
      <c r="F226" s="105" t="s">
        <v>15</v>
      </c>
      <c r="G226" s="106">
        <v>384.839289398274</v>
      </c>
      <c r="H226" s="106" t="s">
        <v>9</v>
      </c>
      <c r="I226" s="106"/>
      <c r="J226" s="106"/>
      <c r="K226" s="106"/>
      <c r="L226" s="106"/>
    </row>
    <row r="227" ht="21" spans="2:12">
      <c r="B227" s="103">
        <v>39</v>
      </c>
      <c r="C227" s="104" t="s">
        <v>613</v>
      </c>
      <c r="D227" s="126" t="s">
        <v>472</v>
      </c>
      <c r="E227" s="127" t="s">
        <v>652</v>
      </c>
      <c r="F227" s="105" t="s">
        <v>15</v>
      </c>
      <c r="G227" s="106">
        <v>718.164831542426</v>
      </c>
      <c r="H227" s="106" t="s">
        <v>9</v>
      </c>
      <c r="I227" s="106"/>
      <c r="J227" s="106"/>
      <c r="K227" s="106"/>
      <c r="L227" s="106"/>
    </row>
    <row r="228" ht="21" spans="2:12">
      <c r="B228" s="103">
        <v>40</v>
      </c>
      <c r="C228" s="104" t="s">
        <v>613</v>
      </c>
      <c r="D228" s="126" t="s">
        <v>472</v>
      </c>
      <c r="E228" s="127" t="s">
        <v>653</v>
      </c>
      <c r="F228" s="105" t="s">
        <v>15</v>
      </c>
      <c r="G228" s="106">
        <v>712.299832760649</v>
      </c>
      <c r="H228" s="106" t="s">
        <v>9</v>
      </c>
      <c r="I228" s="106"/>
      <c r="J228" s="106"/>
      <c r="K228" s="106"/>
      <c r="L228" s="106"/>
    </row>
    <row r="229" ht="21" spans="2:12">
      <c r="B229" s="103">
        <v>41</v>
      </c>
      <c r="C229" s="104" t="s">
        <v>613</v>
      </c>
      <c r="D229" s="126" t="s">
        <v>472</v>
      </c>
      <c r="E229" s="127" t="s">
        <v>654</v>
      </c>
      <c r="F229" s="105" t="s">
        <v>15</v>
      </c>
      <c r="G229" s="106">
        <v>308.388106052488</v>
      </c>
      <c r="H229" s="106" t="s">
        <v>9</v>
      </c>
      <c r="I229" s="106"/>
      <c r="J229" s="106"/>
      <c r="K229" s="106"/>
      <c r="L229" s="106"/>
    </row>
    <row r="230" ht="21" spans="2:12">
      <c r="B230" s="103">
        <v>42</v>
      </c>
      <c r="C230" s="104" t="s">
        <v>613</v>
      </c>
      <c r="D230" s="126">
        <v>2016</v>
      </c>
      <c r="E230" s="127">
        <v>465</v>
      </c>
      <c r="F230" s="105" t="s">
        <v>15</v>
      </c>
      <c r="G230" s="106">
        <v>830</v>
      </c>
      <c r="H230" s="106" t="s">
        <v>35</v>
      </c>
      <c r="I230" s="106"/>
      <c r="J230" s="106"/>
      <c r="K230" s="106"/>
      <c r="L230" s="106"/>
    </row>
    <row r="231" ht="21" spans="2:12">
      <c r="B231" s="103">
        <v>43</v>
      </c>
      <c r="C231" s="104" t="s">
        <v>613</v>
      </c>
      <c r="D231" s="126">
        <v>2016</v>
      </c>
      <c r="E231" s="127">
        <v>924</v>
      </c>
      <c r="F231" s="105" t="s">
        <v>15</v>
      </c>
      <c r="G231" s="106">
        <v>524</v>
      </c>
      <c r="H231" s="106" t="s">
        <v>35</v>
      </c>
      <c r="I231" s="106"/>
      <c r="J231" s="106"/>
      <c r="K231" s="106"/>
      <c r="L231" s="106"/>
    </row>
    <row r="232" ht="21" spans="2:12">
      <c r="B232" s="103">
        <v>44</v>
      </c>
      <c r="C232" s="104" t="s">
        <v>613</v>
      </c>
      <c r="D232" s="126">
        <v>2016</v>
      </c>
      <c r="E232" s="127">
        <v>1281</v>
      </c>
      <c r="F232" s="105" t="s">
        <v>15</v>
      </c>
      <c r="G232" s="106">
        <v>3784</v>
      </c>
      <c r="H232" s="106" t="s">
        <v>35</v>
      </c>
      <c r="I232" s="106"/>
      <c r="J232" s="106"/>
      <c r="K232" s="106"/>
      <c r="L232" s="106"/>
    </row>
    <row r="233" ht="21" spans="2:12">
      <c r="B233" s="103">
        <v>45</v>
      </c>
      <c r="C233" s="104" t="s">
        <v>613</v>
      </c>
      <c r="D233" s="126">
        <v>2016</v>
      </c>
      <c r="E233" s="127">
        <v>3026</v>
      </c>
      <c r="F233" s="105" t="s">
        <v>15</v>
      </c>
      <c r="G233" s="106">
        <v>463</v>
      </c>
      <c r="H233" s="106" t="s">
        <v>35</v>
      </c>
      <c r="I233" s="106"/>
      <c r="J233" s="106"/>
      <c r="K233" s="106"/>
      <c r="L233" s="106"/>
    </row>
    <row r="234" ht="21" spans="2:12">
      <c r="B234" s="103">
        <v>46</v>
      </c>
      <c r="C234" s="104" t="s">
        <v>613</v>
      </c>
      <c r="D234" s="126">
        <v>2016</v>
      </c>
      <c r="E234" s="127" t="s">
        <v>655</v>
      </c>
      <c r="F234" s="105" t="s">
        <v>15</v>
      </c>
      <c r="G234" s="106">
        <v>1863</v>
      </c>
      <c r="H234" s="106" t="s">
        <v>60</v>
      </c>
      <c r="I234" s="106"/>
      <c r="J234" s="106"/>
      <c r="K234" s="106"/>
      <c r="L234" s="106"/>
    </row>
    <row r="235" ht="21" spans="2:12">
      <c r="B235" s="103">
        <v>47</v>
      </c>
      <c r="C235" s="104" t="s">
        <v>613</v>
      </c>
      <c r="D235" s="126">
        <v>2016</v>
      </c>
      <c r="E235" s="127" t="s">
        <v>656</v>
      </c>
      <c r="F235" s="105" t="s">
        <v>15</v>
      </c>
      <c r="G235" s="106">
        <v>611</v>
      </c>
      <c r="H235" s="106" t="s">
        <v>35</v>
      </c>
      <c r="I235" s="106"/>
      <c r="J235" s="106"/>
      <c r="K235" s="106"/>
      <c r="L235" s="106"/>
    </row>
    <row r="236" ht="21" spans="2:12">
      <c r="B236" s="103">
        <v>48</v>
      </c>
      <c r="C236" s="104" t="s">
        <v>613</v>
      </c>
      <c r="D236" s="126">
        <v>2016</v>
      </c>
      <c r="E236" s="127" t="s">
        <v>657</v>
      </c>
      <c r="F236" s="105" t="s">
        <v>15</v>
      </c>
      <c r="G236" s="106">
        <v>923</v>
      </c>
      <c r="H236" s="106" t="s">
        <v>35</v>
      </c>
      <c r="I236" s="106"/>
      <c r="J236" s="106"/>
      <c r="K236" s="106"/>
      <c r="L236" s="106"/>
    </row>
    <row r="237" ht="21" spans="2:12">
      <c r="B237" s="103">
        <v>49</v>
      </c>
      <c r="C237" s="104" t="s">
        <v>613</v>
      </c>
      <c r="D237" s="126">
        <v>2016</v>
      </c>
      <c r="E237" s="127" t="s">
        <v>658</v>
      </c>
      <c r="F237" s="105" t="s">
        <v>15</v>
      </c>
      <c r="G237" s="106">
        <v>473</v>
      </c>
      <c r="H237" s="106" t="s">
        <v>35</v>
      </c>
      <c r="I237" s="106"/>
      <c r="J237" s="106"/>
      <c r="K237" s="106"/>
      <c r="L237" s="106"/>
    </row>
    <row r="238" ht="21" spans="2:12">
      <c r="B238" s="103">
        <v>50</v>
      </c>
      <c r="C238" s="104" t="s">
        <v>613</v>
      </c>
      <c r="D238" s="126">
        <v>2016</v>
      </c>
      <c r="E238" s="127" t="s">
        <v>659</v>
      </c>
      <c r="F238" s="105" t="s">
        <v>15</v>
      </c>
      <c r="G238" s="106">
        <v>665</v>
      </c>
      <c r="H238" s="106" t="s">
        <v>35</v>
      </c>
      <c r="I238" s="106"/>
      <c r="J238" s="106"/>
      <c r="K238" s="106"/>
      <c r="L238" s="106"/>
    </row>
    <row r="239" ht="21" spans="2:12">
      <c r="B239" s="103">
        <v>51</v>
      </c>
      <c r="C239" s="104" t="s">
        <v>613</v>
      </c>
      <c r="D239" s="126">
        <v>2016</v>
      </c>
      <c r="E239" s="127" t="s">
        <v>660</v>
      </c>
      <c r="F239" s="105" t="s">
        <v>15</v>
      </c>
      <c r="G239" s="106">
        <v>554</v>
      </c>
      <c r="H239" s="106" t="s">
        <v>35</v>
      </c>
      <c r="I239" s="106"/>
      <c r="J239" s="106"/>
      <c r="K239" s="106"/>
      <c r="L239" s="106"/>
    </row>
    <row r="240" ht="21" spans="2:12">
      <c r="B240" s="103">
        <v>52</v>
      </c>
      <c r="C240" s="104" t="s">
        <v>613</v>
      </c>
      <c r="D240" s="126">
        <v>2016</v>
      </c>
      <c r="E240" s="127" t="s">
        <v>661</v>
      </c>
      <c r="F240" s="105" t="s">
        <v>15</v>
      </c>
      <c r="G240" s="106">
        <v>473</v>
      </c>
      <c r="H240" s="106" t="s">
        <v>35</v>
      </c>
      <c r="I240" s="106"/>
      <c r="J240" s="106"/>
      <c r="K240" s="106"/>
      <c r="L240" s="106"/>
    </row>
    <row r="241" ht="21" spans="2:12">
      <c r="B241" s="103">
        <v>53</v>
      </c>
      <c r="C241" s="104" t="s">
        <v>613</v>
      </c>
      <c r="D241" s="126">
        <v>2016</v>
      </c>
      <c r="E241" s="127" t="s">
        <v>662</v>
      </c>
      <c r="F241" s="105" t="s">
        <v>15</v>
      </c>
      <c r="G241" s="106">
        <v>746</v>
      </c>
      <c r="H241" s="106" t="s">
        <v>35</v>
      </c>
      <c r="I241" s="106"/>
      <c r="J241" s="106"/>
      <c r="K241" s="106"/>
      <c r="L241" s="106"/>
    </row>
    <row r="242" ht="21" spans="2:12">
      <c r="B242" s="103">
        <v>54</v>
      </c>
      <c r="C242" s="104" t="s">
        <v>613</v>
      </c>
      <c r="D242" s="126">
        <v>2016</v>
      </c>
      <c r="E242" s="127" t="s">
        <v>663</v>
      </c>
      <c r="F242" s="105" t="s">
        <v>15</v>
      </c>
      <c r="G242" s="106">
        <v>592</v>
      </c>
      <c r="H242" s="106" t="s">
        <v>35</v>
      </c>
      <c r="I242" s="106"/>
      <c r="J242" s="106"/>
      <c r="K242" s="106"/>
      <c r="L242" s="106"/>
    </row>
    <row r="243" ht="21" spans="2:12">
      <c r="B243" s="103">
        <v>55</v>
      </c>
      <c r="C243" s="104" t="s">
        <v>613</v>
      </c>
      <c r="D243" s="126">
        <v>2016</v>
      </c>
      <c r="E243" s="127" t="s">
        <v>664</v>
      </c>
      <c r="F243" s="105" t="s">
        <v>15</v>
      </c>
      <c r="G243" s="106">
        <v>621</v>
      </c>
      <c r="H243" s="106" t="s">
        <v>59</v>
      </c>
      <c r="I243" s="106"/>
      <c r="J243" s="106"/>
      <c r="K243" s="106"/>
      <c r="L243" s="106"/>
    </row>
    <row r="244" ht="21" spans="2:12">
      <c r="B244" s="103">
        <v>56</v>
      </c>
      <c r="C244" s="104" t="s">
        <v>613</v>
      </c>
      <c r="D244" s="126">
        <v>2016</v>
      </c>
      <c r="E244" s="127" t="s">
        <v>665</v>
      </c>
      <c r="F244" s="105" t="s">
        <v>15</v>
      </c>
      <c r="G244" s="106">
        <v>552</v>
      </c>
      <c r="H244" s="106" t="s">
        <v>35</v>
      </c>
      <c r="I244" s="106"/>
      <c r="J244" s="106"/>
      <c r="K244" s="106"/>
      <c r="L244" s="106"/>
    </row>
    <row r="245" ht="21" spans="2:12">
      <c r="B245" s="103">
        <v>57</v>
      </c>
      <c r="C245" s="104" t="s">
        <v>613</v>
      </c>
      <c r="D245" s="126">
        <v>2016</v>
      </c>
      <c r="E245" s="127" t="s">
        <v>666</v>
      </c>
      <c r="F245" s="105" t="s">
        <v>15</v>
      </c>
      <c r="G245" s="106">
        <v>330</v>
      </c>
      <c r="H245" s="106" t="s">
        <v>35</v>
      </c>
      <c r="I245" s="106"/>
      <c r="J245" s="106"/>
      <c r="K245" s="106"/>
      <c r="L245" s="106"/>
    </row>
    <row r="246" ht="21" spans="2:12">
      <c r="B246" s="103">
        <v>58</v>
      </c>
      <c r="C246" s="104" t="s">
        <v>613</v>
      </c>
      <c r="D246" s="126">
        <v>2016</v>
      </c>
      <c r="E246" s="127">
        <v>1281</v>
      </c>
      <c r="F246" s="105" t="s">
        <v>15</v>
      </c>
      <c r="G246" s="106">
        <v>1173</v>
      </c>
      <c r="H246" s="106" t="s">
        <v>35</v>
      </c>
      <c r="I246" s="106"/>
      <c r="J246" s="106"/>
      <c r="K246" s="106"/>
      <c r="L246" s="106"/>
    </row>
    <row r="247" ht="21" spans="2:12">
      <c r="B247" s="103">
        <v>59</v>
      </c>
      <c r="C247" s="104" t="s">
        <v>613</v>
      </c>
      <c r="D247" s="126">
        <v>2016</v>
      </c>
      <c r="E247" s="127">
        <v>1281</v>
      </c>
      <c r="F247" s="105" t="s">
        <v>15</v>
      </c>
      <c r="G247" s="106">
        <v>14320</v>
      </c>
      <c r="H247" s="106" t="s">
        <v>35</v>
      </c>
      <c r="I247" s="106"/>
      <c r="J247" s="106"/>
      <c r="K247" s="106"/>
      <c r="L247" s="106"/>
    </row>
    <row r="248" ht="21" spans="2:12">
      <c r="B248" s="103">
        <v>60</v>
      </c>
      <c r="C248" s="104" t="s">
        <v>613</v>
      </c>
      <c r="D248" s="126">
        <v>2016</v>
      </c>
      <c r="E248" s="127">
        <v>3134</v>
      </c>
      <c r="F248" s="105" t="s">
        <v>15</v>
      </c>
      <c r="G248" s="106">
        <v>1491</v>
      </c>
      <c r="H248" s="106" t="s">
        <v>35</v>
      </c>
      <c r="I248" s="106"/>
      <c r="J248" s="106"/>
      <c r="K248" s="106"/>
      <c r="L248" s="106"/>
    </row>
    <row r="249" ht="21" spans="2:12">
      <c r="B249" s="103">
        <v>61</v>
      </c>
      <c r="C249" s="104" t="s">
        <v>613</v>
      </c>
      <c r="D249" s="126">
        <v>2016</v>
      </c>
      <c r="E249" s="127">
        <v>4392</v>
      </c>
      <c r="F249" s="105" t="s">
        <v>15</v>
      </c>
      <c r="G249" s="106">
        <v>2876</v>
      </c>
      <c r="H249" s="106" t="s">
        <v>35</v>
      </c>
      <c r="I249" s="106"/>
      <c r="J249" s="106"/>
      <c r="K249" s="106"/>
      <c r="L249" s="106"/>
    </row>
    <row r="250" ht="21" spans="2:12">
      <c r="B250" s="103">
        <v>62</v>
      </c>
      <c r="C250" s="104" t="s">
        <v>613</v>
      </c>
      <c r="D250" s="126">
        <v>2016</v>
      </c>
      <c r="E250" s="127" t="s">
        <v>667</v>
      </c>
      <c r="F250" s="105" t="s">
        <v>15</v>
      </c>
      <c r="G250" s="106">
        <v>333</v>
      </c>
      <c r="H250" s="106" t="s">
        <v>35</v>
      </c>
      <c r="I250" s="106"/>
      <c r="J250" s="106"/>
      <c r="K250" s="106"/>
      <c r="L250" s="106"/>
    </row>
    <row r="251" ht="21" spans="2:12">
      <c r="B251" s="103">
        <v>63</v>
      </c>
      <c r="C251" s="104" t="s">
        <v>613</v>
      </c>
      <c r="D251" s="126">
        <v>2016</v>
      </c>
      <c r="E251" s="127" t="s">
        <v>658</v>
      </c>
      <c r="F251" s="105" t="s">
        <v>15</v>
      </c>
      <c r="G251" s="106">
        <v>512</v>
      </c>
      <c r="H251" s="106" t="s">
        <v>35</v>
      </c>
      <c r="I251" s="106"/>
      <c r="J251" s="106"/>
      <c r="K251" s="106"/>
      <c r="L251" s="106"/>
    </row>
    <row r="252" ht="21" spans="2:12">
      <c r="B252" s="103">
        <v>64</v>
      </c>
      <c r="C252" s="104" t="s">
        <v>613</v>
      </c>
      <c r="D252" s="126">
        <v>2016</v>
      </c>
      <c r="E252" s="127" t="s">
        <v>668</v>
      </c>
      <c r="F252" s="105" t="s">
        <v>15</v>
      </c>
      <c r="G252" s="106">
        <v>333</v>
      </c>
      <c r="H252" s="106" t="s">
        <v>35</v>
      </c>
      <c r="I252" s="106"/>
      <c r="J252" s="106"/>
      <c r="K252" s="106"/>
      <c r="L252" s="106"/>
    </row>
    <row r="253" ht="21" spans="2:12">
      <c r="B253" s="103">
        <v>65</v>
      </c>
      <c r="C253" s="104" t="s">
        <v>613</v>
      </c>
      <c r="D253" s="126">
        <v>2016</v>
      </c>
      <c r="E253" s="127" t="s">
        <v>669</v>
      </c>
      <c r="F253" s="105" t="s">
        <v>15</v>
      </c>
      <c r="G253" s="106">
        <v>799</v>
      </c>
      <c r="H253" s="106" t="s">
        <v>35</v>
      </c>
      <c r="I253" s="106"/>
      <c r="J253" s="106"/>
      <c r="K253" s="106"/>
      <c r="L253" s="106"/>
    </row>
    <row r="254" ht="21" spans="2:12">
      <c r="B254" s="103">
        <v>66</v>
      </c>
      <c r="C254" s="104" t="s">
        <v>613</v>
      </c>
      <c r="D254" s="126">
        <v>2016</v>
      </c>
      <c r="E254" s="127">
        <v>3134</v>
      </c>
      <c r="F254" s="105" t="s">
        <v>15</v>
      </c>
      <c r="G254" s="106">
        <v>550.5534002385</v>
      </c>
      <c r="H254" s="106" t="s">
        <v>35</v>
      </c>
      <c r="I254" s="106"/>
      <c r="J254" s="106"/>
      <c r="K254" s="106"/>
      <c r="L254" s="106"/>
    </row>
    <row r="255" ht="21" spans="2:12">
      <c r="B255" s="103">
        <v>67</v>
      </c>
      <c r="C255" s="104" t="s">
        <v>613</v>
      </c>
      <c r="D255" s="126">
        <v>2016</v>
      </c>
      <c r="E255" s="127" t="s">
        <v>670</v>
      </c>
      <c r="F255" s="105" t="s">
        <v>15</v>
      </c>
      <c r="G255" s="106">
        <v>2025.01340066462</v>
      </c>
      <c r="H255" s="106" t="s">
        <v>35</v>
      </c>
      <c r="I255" s="106"/>
      <c r="J255" s="106"/>
      <c r="K255" s="106"/>
      <c r="L255" s="106"/>
    </row>
    <row r="256" ht="21" spans="2:12">
      <c r="B256" s="103">
        <v>68</v>
      </c>
      <c r="C256" s="104" t="s">
        <v>613</v>
      </c>
      <c r="D256" s="126">
        <v>2016</v>
      </c>
      <c r="E256" s="127" t="s">
        <v>671</v>
      </c>
      <c r="F256" s="105" t="s">
        <v>15</v>
      </c>
      <c r="G256" s="106">
        <v>2151.058</v>
      </c>
      <c r="H256" s="106" t="s">
        <v>35</v>
      </c>
      <c r="I256" s="106"/>
      <c r="J256" s="106"/>
      <c r="K256" s="106"/>
      <c r="L256" s="106"/>
    </row>
    <row r="257" ht="21" spans="2:12">
      <c r="B257" s="103">
        <v>69</v>
      </c>
      <c r="C257" s="104" t="s">
        <v>613</v>
      </c>
      <c r="D257" s="126">
        <v>2016</v>
      </c>
      <c r="E257" s="127" t="s">
        <v>659</v>
      </c>
      <c r="F257" s="105" t="s">
        <v>15</v>
      </c>
      <c r="G257" s="106">
        <v>934.803400318</v>
      </c>
      <c r="H257" s="106" t="s">
        <v>35</v>
      </c>
      <c r="I257" s="106"/>
      <c r="J257" s="106"/>
      <c r="K257" s="106"/>
      <c r="L257" s="106"/>
    </row>
    <row r="258" ht="21" spans="2:12">
      <c r="B258" s="103">
        <v>70</v>
      </c>
      <c r="C258" s="104" t="s">
        <v>613</v>
      </c>
      <c r="D258" s="126">
        <v>2016</v>
      </c>
      <c r="E258" s="127" t="s">
        <v>672</v>
      </c>
      <c r="F258" s="105" t="s">
        <v>15</v>
      </c>
      <c r="G258" s="106">
        <v>1505.7511999682</v>
      </c>
      <c r="H258" s="106" t="s">
        <v>35</v>
      </c>
      <c r="I258" s="106"/>
      <c r="J258" s="106"/>
      <c r="K258" s="106"/>
      <c r="L258" s="106"/>
    </row>
    <row r="260" ht="21" spans="2:12">
      <c r="B260" s="100"/>
      <c r="C260" s="125" t="s">
        <v>673</v>
      </c>
      <c r="D260" s="68"/>
      <c r="E260" s="101"/>
      <c r="F260" s="68"/>
      <c r="G260" s="102"/>
      <c r="H260" s="102"/>
      <c r="I260" s="114"/>
      <c r="J260" s="68"/>
      <c r="K260" s="68"/>
      <c r="L260" s="68"/>
    </row>
    <row r="261" ht="37.5" spans="2:12">
      <c r="B261" s="76" t="s">
        <v>2</v>
      </c>
      <c r="C261" s="76" t="s">
        <v>3</v>
      </c>
      <c r="D261" s="76" t="s">
        <v>4</v>
      </c>
      <c r="E261" s="76" t="s">
        <v>5</v>
      </c>
      <c r="F261" s="76" t="s">
        <v>6</v>
      </c>
      <c r="G261" s="77" t="s">
        <v>7</v>
      </c>
      <c r="H261" s="78" t="s">
        <v>390</v>
      </c>
      <c r="I261" s="86" t="s">
        <v>391</v>
      </c>
      <c r="J261" s="76" t="s">
        <v>392</v>
      </c>
      <c r="K261" s="77" t="s">
        <v>9</v>
      </c>
      <c r="L261" s="76" t="s">
        <v>8</v>
      </c>
    </row>
    <row r="262" spans="2:12">
      <c r="B262" s="79" t="s">
        <v>11</v>
      </c>
      <c r="C262" s="80"/>
      <c r="D262" s="80"/>
      <c r="E262" s="80"/>
      <c r="F262" s="80"/>
      <c r="G262" s="80"/>
      <c r="H262" s="80"/>
      <c r="I262" s="80"/>
      <c r="J262" s="80"/>
      <c r="K262" s="80"/>
      <c r="L262" s="87"/>
    </row>
    <row r="263" spans="2:12">
      <c r="B263" s="115">
        <v>1</v>
      </c>
      <c r="C263" s="135" t="s">
        <v>674</v>
      </c>
      <c r="D263" s="126">
        <v>2016</v>
      </c>
      <c r="E263" s="127" t="s">
        <v>675</v>
      </c>
      <c r="F263" s="135" t="s">
        <v>15</v>
      </c>
      <c r="G263" s="136">
        <v>695</v>
      </c>
      <c r="H263" s="136"/>
      <c r="I263" s="106"/>
      <c r="J263" s="106"/>
      <c r="K263" s="106"/>
      <c r="L263" s="106"/>
    </row>
    <row r="264" spans="2:12">
      <c r="B264" s="115">
        <v>2</v>
      </c>
      <c r="C264" s="135" t="s">
        <v>674</v>
      </c>
      <c r="D264" s="126">
        <v>2016</v>
      </c>
      <c r="E264" s="127" t="s">
        <v>676</v>
      </c>
      <c r="F264" s="135" t="s">
        <v>15</v>
      </c>
      <c r="G264" s="136">
        <v>508</v>
      </c>
      <c r="H264" s="106" t="s">
        <v>35</v>
      </c>
      <c r="I264" s="106"/>
      <c r="J264" s="106"/>
      <c r="K264" s="106"/>
      <c r="L264" s="106"/>
    </row>
    <row r="265" spans="2:12">
      <c r="B265" s="115">
        <v>3</v>
      </c>
      <c r="C265" s="135" t="s">
        <v>674</v>
      </c>
      <c r="D265" s="126">
        <v>2016</v>
      </c>
      <c r="E265" s="127" t="s">
        <v>677</v>
      </c>
      <c r="F265" s="135" t="s">
        <v>15</v>
      </c>
      <c r="G265" s="136">
        <v>2044</v>
      </c>
      <c r="H265" s="106" t="s">
        <v>35</v>
      </c>
      <c r="I265" s="106"/>
      <c r="J265" s="106"/>
      <c r="K265" s="106"/>
      <c r="L265" s="106"/>
    </row>
    <row r="266" spans="2:12">
      <c r="B266" s="115">
        <v>4</v>
      </c>
      <c r="C266" s="135" t="s">
        <v>674</v>
      </c>
      <c r="D266" s="126">
        <v>2016</v>
      </c>
      <c r="E266" s="127" t="s">
        <v>678</v>
      </c>
      <c r="F266" s="135" t="s">
        <v>15</v>
      </c>
      <c r="G266" s="136">
        <v>525</v>
      </c>
      <c r="H266" s="136"/>
      <c r="I266" s="106"/>
      <c r="J266" s="106"/>
      <c r="K266" s="106"/>
      <c r="L266" s="106"/>
    </row>
    <row r="267" spans="2:12">
      <c r="B267" s="115">
        <v>5</v>
      </c>
      <c r="C267" s="135" t="s">
        <v>674</v>
      </c>
      <c r="D267" s="126">
        <v>2016</v>
      </c>
      <c r="E267" s="127" t="s">
        <v>679</v>
      </c>
      <c r="F267" s="135" t="s">
        <v>15</v>
      </c>
      <c r="G267" s="136">
        <v>604.2848</v>
      </c>
      <c r="H267" s="106" t="s">
        <v>35</v>
      </c>
      <c r="I267" s="106"/>
      <c r="J267" s="106"/>
      <c r="K267" s="106"/>
      <c r="L267" s="106"/>
    </row>
    <row r="268" spans="2:12">
      <c r="B268" s="115">
        <v>6</v>
      </c>
      <c r="C268" s="135" t="s">
        <v>674</v>
      </c>
      <c r="D268" s="126">
        <v>2016</v>
      </c>
      <c r="E268" s="127" t="s">
        <v>680</v>
      </c>
      <c r="F268" s="135" t="s">
        <v>15</v>
      </c>
      <c r="G268" s="136">
        <v>940.0928</v>
      </c>
      <c r="H268" s="106" t="s">
        <v>35</v>
      </c>
      <c r="I268" s="106"/>
      <c r="J268" s="106"/>
      <c r="K268" s="106"/>
      <c r="L268" s="106"/>
    </row>
    <row r="269" spans="2:12">
      <c r="B269" s="115">
        <v>7</v>
      </c>
      <c r="C269" s="135" t="s">
        <v>674</v>
      </c>
      <c r="D269" s="126">
        <v>2016</v>
      </c>
      <c r="E269" s="127" t="s">
        <v>681</v>
      </c>
      <c r="F269" s="135" t="s">
        <v>15</v>
      </c>
      <c r="G269" s="136">
        <v>1336.024</v>
      </c>
      <c r="H269" s="106" t="s">
        <v>35</v>
      </c>
      <c r="I269" s="106"/>
      <c r="J269" s="106"/>
      <c r="K269" s="106"/>
      <c r="L269" s="106"/>
    </row>
    <row r="270" spans="2:12">
      <c r="B270" s="115">
        <v>8</v>
      </c>
      <c r="C270" s="135" t="s">
        <v>674</v>
      </c>
      <c r="D270" s="126">
        <v>2016</v>
      </c>
      <c r="E270" s="127" t="s">
        <v>682</v>
      </c>
      <c r="F270" s="135" t="s">
        <v>15</v>
      </c>
      <c r="G270" s="136">
        <v>533.2224</v>
      </c>
      <c r="H270" s="106" t="s">
        <v>35</v>
      </c>
      <c r="I270" s="106"/>
      <c r="J270" s="106"/>
      <c r="K270" s="106"/>
      <c r="L270" s="106"/>
    </row>
    <row r="271" spans="2:12">
      <c r="B271" s="115">
        <v>9</v>
      </c>
      <c r="C271" s="135" t="s">
        <v>674</v>
      </c>
      <c r="D271" s="126">
        <v>2016</v>
      </c>
      <c r="E271" s="127" t="s">
        <v>683</v>
      </c>
      <c r="F271" s="135" t="s">
        <v>15</v>
      </c>
      <c r="G271" s="136">
        <v>566.8032</v>
      </c>
      <c r="H271" s="136"/>
      <c r="I271" s="106"/>
      <c r="J271" s="106"/>
      <c r="K271" s="106"/>
      <c r="L271" s="106"/>
    </row>
    <row r="272" spans="2:12">
      <c r="B272" s="115">
        <v>10</v>
      </c>
      <c r="C272" s="135" t="s">
        <v>674</v>
      </c>
      <c r="D272" s="126">
        <v>2016</v>
      </c>
      <c r="E272" s="127" t="s">
        <v>684</v>
      </c>
      <c r="F272" s="135" t="s">
        <v>15</v>
      </c>
      <c r="G272" s="136">
        <v>600.2144</v>
      </c>
      <c r="H272" s="106" t="s">
        <v>35</v>
      </c>
      <c r="I272" s="106"/>
      <c r="J272" s="106"/>
      <c r="K272" s="106"/>
      <c r="L272" s="106"/>
    </row>
    <row r="273" spans="2:12">
      <c r="B273" s="115">
        <v>11</v>
      </c>
      <c r="C273" s="135" t="s">
        <v>674</v>
      </c>
      <c r="D273" s="126">
        <v>2016</v>
      </c>
      <c r="E273" s="127" t="s">
        <v>685</v>
      </c>
      <c r="F273" s="135" t="s">
        <v>15</v>
      </c>
      <c r="G273" s="136">
        <v>566.8032</v>
      </c>
      <c r="H273" s="136" t="s">
        <v>59</v>
      </c>
      <c r="I273" s="106"/>
      <c r="J273" s="106"/>
      <c r="K273" s="106"/>
      <c r="L273" s="106"/>
    </row>
    <row r="274" spans="2:12">
      <c r="B274" s="115">
        <v>12</v>
      </c>
      <c r="C274" s="135" t="s">
        <v>674</v>
      </c>
      <c r="D274" s="126">
        <v>2016</v>
      </c>
      <c r="E274" s="127" t="s">
        <v>686</v>
      </c>
      <c r="F274" s="135" t="s">
        <v>15</v>
      </c>
      <c r="G274" s="136">
        <v>744.50796</v>
      </c>
      <c r="H274" s="136" t="s">
        <v>35</v>
      </c>
      <c r="I274" s="106"/>
      <c r="J274" s="106"/>
      <c r="K274" s="106"/>
      <c r="L274" s="106"/>
    </row>
    <row r="275" spans="2:12">
      <c r="B275" s="115">
        <v>13</v>
      </c>
      <c r="C275" s="135" t="s">
        <v>674</v>
      </c>
      <c r="D275" s="126">
        <v>2016</v>
      </c>
      <c r="E275" s="127" t="s">
        <v>687</v>
      </c>
      <c r="F275" s="135" t="s">
        <v>15</v>
      </c>
      <c r="G275" s="136">
        <v>1256.6512</v>
      </c>
      <c r="H275" s="136" t="s">
        <v>35</v>
      </c>
      <c r="I275" s="106"/>
      <c r="J275" s="106"/>
      <c r="K275" s="106"/>
      <c r="L275" s="106"/>
    </row>
    <row r="276" spans="2:12">
      <c r="B276" s="115">
        <v>14</v>
      </c>
      <c r="C276" s="135" t="s">
        <v>674</v>
      </c>
      <c r="D276" s="126">
        <v>2016</v>
      </c>
      <c r="E276" s="127" t="s">
        <v>688</v>
      </c>
      <c r="F276" s="135" t="s">
        <v>15</v>
      </c>
      <c r="G276" s="136">
        <v>10624.0949306667</v>
      </c>
      <c r="H276" s="136" t="s">
        <v>35</v>
      </c>
      <c r="I276" s="106"/>
      <c r="J276" s="106"/>
      <c r="K276" s="106"/>
      <c r="L276" s="106"/>
    </row>
    <row r="277" spans="2:12">
      <c r="B277" s="115">
        <v>15</v>
      </c>
      <c r="C277" s="135" t="s">
        <v>674</v>
      </c>
      <c r="D277" s="126">
        <v>2016</v>
      </c>
      <c r="E277" s="127" t="s">
        <v>679</v>
      </c>
      <c r="F277" s="135" t="s">
        <v>15</v>
      </c>
      <c r="G277" s="136">
        <v>593.049271111111</v>
      </c>
      <c r="H277" s="136" t="s">
        <v>35</v>
      </c>
      <c r="I277" s="106"/>
      <c r="J277" s="106"/>
      <c r="K277" s="106"/>
      <c r="L277" s="106"/>
    </row>
    <row r="278" spans="2:12">
      <c r="B278" s="115">
        <v>16</v>
      </c>
      <c r="C278" s="135" t="s">
        <v>674</v>
      </c>
      <c r="D278" s="126">
        <v>2016</v>
      </c>
      <c r="E278" s="127" t="s">
        <v>680</v>
      </c>
      <c r="F278" s="135" t="s">
        <v>15</v>
      </c>
      <c r="G278" s="136">
        <v>1025.8468</v>
      </c>
      <c r="H278" s="136" t="s">
        <v>35</v>
      </c>
      <c r="I278" s="106"/>
      <c r="J278" s="106"/>
      <c r="K278" s="106"/>
      <c r="L278" s="106"/>
    </row>
    <row r="279" spans="2:12">
      <c r="B279" s="115">
        <v>17</v>
      </c>
      <c r="C279" s="135" t="s">
        <v>674</v>
      </c>
      <c r="D279" s="126">
        <v>2016</v>
      </c>
      <c r="E279" s="127" t="s">
        <v>689</v>
      </c>
      <c r="F279" s="135" t="s">
        <v>15</v>
      </c>
      <c r="G279" s="136">
        <v>1025.6984</v>
      </c>
      <c r="H279" s="136" t="s">
        <v>59</v>
      </c>
      <c r="I279" s="106"/>
      <c r="J279" s="106"/>
      <c r="K279" s="106"/>
      <c r="L279" s="106"/>
    </row>
    <row r="280" spans="2:12">
      <c r="B280" s="115">
        <v>18</v>
      </c>
      <c r="C280" s="135" t="s">
        <v>674</v>
      </c>
      <c r="D280" s="126">
        <v>2016</v>
      </c>
      <c r="E280" s="127" t="s">
        <v>690</v>
      </c>
      <c r="F280" s="135" t="s">
        <v>15</v>
      </c>
      <c r="G280" s="136">
        <v>643.029213334393</v>
      </c>
      <c r="H280" s="136" t="s">
        <v>35</v>
      </c>
      <c r="I280" s="106"/>
      <c r="J280" s="106"/>
      <c r="K280" s="106"/>
      <c r="L280" s="106"/>
    </row>
    <row r="281" spans="2:12">
      <c r="B281" s="115">
        <v>19</v>
      </c>
      <c r="C281" s="135" t="s">
        <v>674</v>
      </c>
      <c r="D281" s="126">
        <v>2016</v>
      </c>
      <c r="E281" s="127" t="s">
        <v>691</v>
      </c>
      <c r="F281" s="135" t="s">
        <v>15</v>
      </c>
      <c r="G281" s="136">
        <v>369.728</v>
      </c>
      <c r="H281" s="136" t="s">
        <v>35</v>
      </c>
      <c r="I281" s="106"/>
      <c r="J281" s="106"/>
      <c r="K281" s="106"/>
      <c r="L281" s="106"/>
    </row>
    <row r="282" spans="2:12">
      <c r="B282" s="115">
        <v>20</v>
      </c>
      <c r="C282" s="135" t="s">
        <v>674</v>
      </c>
      <c r="D282" s="126">
        <v>2016</v>
      </c>
      <c r="E282" s="127" t="s">
        <v>692</v>
      </c>
      <c r="F282" s="135" t="s">
        <v>15</v>
      </c>
      <c r="G282" s="136">
        <v>4208.11875561135</v>
      </c>
      <c r="H282" s="136" t="s">
        <v>23</v>
      </c>
      <c r="I282" s="106"/>
      <c r="J282" s="106"/>
      <c r="K282" s="106"/>
      <c r="L282" s="106"/>
    </row>
    <row r="283" spans="2:12">
      <c r="B283" s="115">
        <v>21</v>
      </c>
      <c r="C283" s="135" t="s">
        <v>674</v>
      </c>
      <c r="D283" s="126">
        <v>2016</v>
      </c>
      <c r="E283" s="127" t="s">
        <v>693</v>
      </c>
      <c r="F283" s="135" t="s">
        <v>15</v>
      </c>
      <c r="G283" s="136">
        <v>952.8128</v>
      </c>
      <c r="H283" s="136" t="s">
        <v>35</v>
      </c>
      <c r="I283" s="106"/>
      <c r="J283" s="106"/>
      <c r="K283" s="106"/>
      <c r="L283" s="106"/>
    </row>
    <row r="284" spans="2:12">
      <c r="B284" s="115">
        <v>22</v>
      </c>
      <c r="C284" s="135" t="s">
        <v>674</v>
      </c>
      <c r="D284" s="126">
        <v>2016</v>
      </c>
      <c r="E284" s="127" t="s">
        <v>694</v>
      </c>
      <c r="F284" s="135" t="s">
        <v>15</v>
      </c>
      <c r="G284" s="136">
        <v>1612.472</v>
      </c>
      <c r="H284" s="136" t="s">
        <v>35</v>
      </c>
      <c r="I284" s="106"/>
      <c r="J284" s="106"/>
      <c r="K284" s="106"/>
      <c r="L284" s="106"/>
    </row>
    <row r="285" spans="2:12">
      <c r="B285" s="115">
        <v>23</v>
      </c>
      <c r="C285" s="135" t="s">
        <v>674</v>
      </c>
      <c r="D285" s="126">
        <v>2016</v>
      </c>
      <c r="E285" s="127" t="s">
        <v>695</v>
      </c>
      <c r="F285" s="135" t="s">
        <v>15</v>
      </c>
      <c r="G285" s="136">
        <v>913.734133333333</v>
      </c>
      <c r="H285" s="136" t="s">
        <v>59</v>
      </c>
      <c r="I285" s="106"/>
      <c r="J285" s="106"/>
      <c r="K285" s="106"/>
      <c r="L285" s="106"/>
    </row>
    <row r="286" spans="2:12">
      <c r="B286" s="115">
        <v>24</v>
      </c>
      <c r="C286" s="135" t="s">
        <v>674</v>
      </c>
      <c r="D286" s="126">
        <v>2016</v>
      </c>
      <c r="E286" s="127" t="s">
        <v>696</v>
      </c>
      <c r="F286" s="135" t="s">
        <v>15</v>
      </c>
      <c r="G286" s="136">
        <v>362.746133333333</v>
      </c>
      <c r="H286" s="136" t="s">
        <v>59</v>
      </c>
      <c r="I286" s="106"/>
      <c r="J286" s="106"/>
      <c r="K286" s="106"/>
      <c r="L286" s="106"/>
    </row>
    <row r="287" spans="2:12">
      <c r="B287" s="115">
        <v>25</v>
      </c>
      <c r="C287" s="135" t="s">
        <v>674</v>
      </c>
      <c r="D287" s="126">
        <v>2016</v>
      </c>
      <c r="E287" s="127" t="s">
        <v>684</v>
      </c>
      <c r="F287" s="135" t="s">
        <v>15</v>
      </c>
      <c r="G287" s="136">
        <v>661.2704</v>
      </c>
      <c r="H287" s="136"/>
      <c r="I287" s="106"/>
      <c r="J287" s="106"/>
      <c r="K287" s="106"/>
      <c r="L287" s="106"/>
    </row>
    <row r="288" spans="2:12">
      <c r="B288" s="115">
        <v>26</v>
      </c>
      <c r="C288" s="135" t="s">
        <v>674</v>
      </c>
      <c r="D288" s="126">
        <v>2016</v>
      </c>
      <c r="E288" s="127" t="s">
        <v>697</v>
      </c>
      <c r="F288" s="135" t="s">
        <v>15</v>
      </c>
      <c r="G288" s="136">
        <v>618.675124444444</v>
      </c>
      <c r="H288" s="136" t="s">
        <v>59</v>
      </c>
      <c r="I288" s="106"/>
      <c r="J288" s="106"/>
      <c r="K288" s="106"/>
      <c r="L288" s="106"/>
    </row>
    <row r="289" spans="2:12">
      <c r="B289" s="115">
        <v>27</v>
      </c>
      <c r="C289" s="135" t="s">
        <v>674</v>
      </c>
      <c r="D289" s="126">
        <v>2016</v>
      </c>
      <c r="E289" s="127" t="s">
        <v>698</v>
      </c>
      <c r="F289" s="135" t="s">
        <v>15</v>
      </c>
      <c r="G289" s="136">
        <v>987.757466666667</v>
      </c>
      <c r="H289" s="136" t="s">
        <v>59</v>
      </c>
      <c r="I289" s="106"/>
      <c r="J289" s="106"/>
      <c r="K289" s="106"/>
      <c r="L289" s="106"/>
    </row>
    <row r="290" spans="2:12">
      <c r="B290" s="115">
        <v>28</v>
      </c>
      <c r="C290" s="135" t="s">
        <v>674</v>
      </c>
      <c r="D290" s="126">
        <v>2016</v>
      </c>
      <c r="E290" s="127" t="s">
        <v>685</v>
      </c>
      <c r="F290" s="135" t="s">
        <v>15</v>
      </c>
      <c r="G290" s="136">
        <v>624.6792</v>
      </c>
      <c r="H290" s="136" t="s">
        <v>59</v>
      </c>
      <c r="I290" s="106"/>
      <c r="J290" s="106"/>
      <c r="K290" s="106"/>
      <c r="L290" s="106"/>
    </row>
    <row r="291" spans="2:12">
      <c r="B291" s="115">
        <v>29</v>
      </c>
      <c r="C291" s="135" t="s">
        <v>674</v>
      </c>
      <c r="D291" s="126">
        <v>2016</v>
      </c>
      <c r="E291" s="127" t="s">
        <v>699</v>
      </c>
      <c r="F291" s="135" t="s">
        <v>15</v>
      </c>
      <c r="G291" s="136">
        <v>2860.8764</v>
      </c>
      <c r="H291" s="136" t="s">
        <v>35</v>
      </c>
      <c r="I291" s="106"/>
      <c r="J291" s="106"/>
      <c r="K291" s="106"/>
      <c r="L291" s="106"/>
    </row>
    <row r="292" spans="2:12">
      <c r="B292" s="115">
        <v>30</v>
      </c>
      <c r="C292" s="135" t="s">
        <v>674</v>
      </c>
      <c r="D292" s="126">
        <v>2016</v>
      </c>
      <c r="E292" s="127" t="s">
        <v>700</v>
      </c>
      <c r="F292" s="135" t="s">
        <v>15</v>
      </c>
      <c r="G292" s="136">
        <v>770.235573333333</v>
      </c>
      <c r="H292" s="136" t="s">
        <v>35</v>
      </c>
      <c r="I292" s="106"/>
      <c r="J292" s="106"/>
      <c r="K292" s="106"/>
      <c r="L292" s="106"/>
    </row>
    <row r="293" spans="2:12">
      <c r="B293" s="115">
        <v>31</v>
      </c>
      <c r="C293" s="135" t="s">
        <v>674</v>
      </c>
      <c r="D293" s="126">
        <v>2016</v>
      </c>
      <c r="E293" s="127" t="s">
        <v>701</v>
      </c>
      <c r="F293" s="135" t="s">
        <v>15</v>
      </c>
      <c r="G293" s="136">
        <v>1209.96644444444</v>
      </c>
      <c r="H293" s="136" t="s">
        <v>35</v>
      </c>
      <c r="I293" s="106"/>
      <c r="J293" s="106"/>
      <c r="K293" s="106"/>
      <c r="L293" s="106"/>
    </row>
    <row r="294" spans="2:12">
      <c r="B294" s="115">
        <v>32</v>
      </c>
      <c r="C294" s="135" t="s">
        <v>674</v>
      </c>
      <c r="D294" s="126">
        <v>2017</v>
      </c>
      <c r="E294" s="137" t="s">
        <v>702</v>
      </c>
      <c r="F294" s="135" t="s">
        <v>15</v>
      </c>
      <c r="G294" s="136">
        <v>2879.57831621888</v>
      </c>
      <c r="H294" s="136" t="s">
        <v>35</v>
      </c>
      <c r="I294" s="106"/>
      <c r="J294" s="106"/>
      <c r="K294" s="106"/>
      <c r="L294" s="106"/>
    </row>
    <row r="295" spans="2:12">
      <c r="B295" s="115">
        <v>33</v>
      </c>
      <c r="C295" s="135" t="s">
        <v>674</v>
      </c>
      <c r="D295" s="126">
        <v>2017</v>
      </c>
      <c r="E295" s="137" t="s">
        <v>680</v>
      </c>
      <c r="F295" s="135" t="s">
        <v>15</v>
      </c>
      <c r="G295" s="136">
        <v>1101.5308</v>
      </c>
      <c r="H295" s="136" t="s">
        <v>35</v>
      </c>
      <c r="I295" s="106"/>
      <c r="J295" s="106"/>
      <c r="K295" s="106"/>
      <c r="L295" s="106"/>
    </row>
    <row r="296" spans="2:12">
      <c r="B296" s="115">
        <v>34</v>
      </c>
      <c r="C296" s="135" t="s">
        <v>674</v>
      </c>
      <c r="D296" s="126">
        <v>2017</v>
      </c>
      <c r="E296" s="137" t="s">
        <v>689</v>
      </c>
      <c r="F296" s="135" t="s">
        <v>15</v>
      </c>
      <c r="G296" s="136">
        <v>1114.7384</v>
      </c>
      <c r="H296" s="136" t="s">
        <v>59</v>
      </c>
      <c r="I296" s="106"/>
      <c r="J296" s="106"/>
      <c r="K296" s="106"/>
      <c r="L296" s="106"/>
    </row>
    <row r="297" spans="2:12">
      <c r="B297" s="115">
        <v>35</v>
      </c>
      <c r="C297" s="135" t="s">
        <v>674</v>
      </c>
      <c r="D297" s="126">
        <v>2017</v>
      </c>
      <c r="E297" s="137" t="s">
        <v>703</v>
      </c>
      <c r="F297" s="135" t="s">
        <v>15</v>
      </c>
      <c r="G297" s="136">
        <v>401.528</v>
      </c>
      <c r="H297" s="136" t="s">
        <v>35</v>
      </c>
      <c r="I297" s="106"/>
      <c r="J297" s="106"/>
      <c r="K297" s="106"/>
      <c r="L297" s="106"/>
    </row>
    <row r="298" spans="2:12">
      <c r="B298" s="115">
        <v>36</v>
      </c>
      <c r="C298" s="135" t="s">
        <v>674</v>
      </c>
      <c r="D298" s="126">
        <v>2017</v>
      </c>
      <c r="E298" s="137" t="s">
        <v>704</v>
      </c>
      <c r="F298" s="135" t="s">
        <v>15</v>
      </c>
      <c r="G298" s="136">
        <v>1035.7472</v>
      </c>
      <c r="H298" s="136" t="s">
        <v>35</v>
      </c>
      <c r="I298" s="106"/>
      <c r="J298" s="106"/>
      <c r="K298" s="106"/>
      <c r="L298" s="106"/>
    </row>
    <row r="299" spans="2:12">
      <c r="B299" s="115">
        <v>37</v>
      </c>
      <c r="C299" s="135" t="s">
        <v>674</v>
      </c>
      <c r="D299" s="126">
        <v>2017</v>
      </c>
      <c r="E299" s="137" t="s">
        <v>705</v>
      </c>
      <c r="F299" s="135" t="s">
        <v>15</v>
      </c>
      <c r="G299" s="136">
        <v>307.555470288687</v>
      </c>
      <c r="H299" s="136" t="s">
        <v>35</v>
      </c>
      <c r="I299" s="106"/>
      <c r="J299" s="106"/>
      <c r="K299" s="106"/>
      <c r="L299" s="106"/>
    </row>
    <row r="300" spans="2:12">
      <c r="B300" s="115">
        <v>38</v>
      </c>
      <c r="C300" s="135" t="s">
        <v>674</v>
      </c>
      <c r="D300" s="126">
        <v>2017</v>
      </c>
      <c r="E300" s="137" t="s">
        <v>691</v>
      </c>
      <c r="F300" s="135" t="s">
        <v>15</v>
      </c>
      <c r="G300" s="136">
        <v>401.528</v>
      </c>
      <c r="H300" s="136" t="s">
        <v>35</v>
      </c>
      <c r="I300" s="106"/>
      <c r="J300" s="106"/>
      <c r="K300" s="106"/>
      <c r="L300" s="106"/>
    </row>
    <row r="301" spans="2:12">
      <c r="B301" s="115">
        <v>39</v>
      </c>
      <c r="C301" s="135" t="s">
        <v>674</v>
      </c>
      <c r="D301" s="126">
        <v>2017</v>
      </c>
      <c r="E301" s="137" t="s">
        <v>692</v>
      </c>
      <c r="F301" s="135" t="s">
        <v>15</v>
      </c>
      <c r="G301" s="136">
        <v>1532.73883752718</v>
      </c>
      <c r="H301" s="136" t="s">
        <v>35</v>
      </c>
      <c r="I301" s="106"/>
      <c r="J301" s="106"/>
      <c r="K301" s="106"/>
      <c r="L301" s="106"/>
    </row>
    <row r="302" spans="2:12">
      <c r="B302" s="115">
        <v>40</v>
      </c>
      <c r="C302" s="135" t="s">
        <v>674</v>
      </c>
      <c r="D302" s="126">
        <v>2017</v>
      </c>
      <c r="E302" s="137" t="s">
        <v>706</v>
      </c>
      <c r="F302" s="135" t="s">
        <v>15</v>
      </c>
      <c r="G302" s="136">
        <v>520.3964</v>
      </c>
      <c r="H302" s="136" t="s">
        <v>35</v>
      </c>
      <c r="I302" s="106"/>
      <c r="J302" s="106"/>
      <c r="K302" s="106"/>
      <c r="L302" s="106"/>
    </row>
    <row r="303" spans="2:12">
      <c r="B303" s="115">
        <v>41</v>
      </c>
      <c r="C303" s="135" t="s">
        <v>674</v>
      </c>
      <c r="D303" s="126">
        <v>2017</v>
      </c>
      <c r="E303" s="137" t="s">
        <v>707</v>
      </c>
      <c r="F303" s="135" t="s">
        <v>15</v>
      </c>
      <c r="G303" s="136">
        <v>1111.4524000424</v>
      </c>
      <c r="H303" s="136" t="s">
        <v>35</v>
      </c>
      <c r="I303" s="106"/>
      <c r="J303" s="106"/>
      <c r="K303" s="106"/>
      <c r="L303" s="106"/>
    </row>
    <row r="304" spans="2:12">
      <c r="B304" s="115">
        <v>42</v>
      </c>
      <c r="C304" s="135" t="s">
        <v>674</v>
      </c>
      <c r="D304" s="126">
        <v>2017</v>
      </c>
      <c r="E304" s="137" t="s">
        <v>708</v>
      </c>
      <c r="F304" s="135" t="s">
        <v>15</v>
      </c>
      <c r="G304" s="136">
        <v>724.4569952724</v>
      </c>
      <c r="H304" s="136" t="s">
        <v>35</v>
      </c>
      <c r="I304" s="106"/>
      <c r="J304" s="106"/>
      <c r="K304" s="106"/>
      <c r="L304" s="106"/>
    </row>
    <row r="305" spans="2:12">
      <c r="B305" s="115">
        <v>43</v>
      </c>
      <c r="C305" s="135" t="s">
        <v>674</v>
      </c>
      <c r="D305" s="126">
        <v>2017</v>
      </c>
      <c r="E305" s="137" t="s">
        <v>709</v>
      </c>
      <c r="F305" s="135" t="s">
        <v>15</v>
      </c>
      <c r="G305" s="136">
        <v>1073.14753340965</v>
      </c>
      <c r="H305" s="136" t="s">
        <v>35</v>
      </c>
      <c r="I305" s="106"/>
      <c r="J305" s="106"/>
      <c r="K305" s="106"/>
      <c r="L305" s="106"/>
    </row>
    <row r="306" spans="2:12">
      <c r="B306" s="115">
        <v>44</v>
      </c>
      <c r="C306" s="135" t="s">
        <v>674</v>
      </c>
      <c r="D306" s="126">
        <v>2017</v>
      </c>
      <c r="E306" s="137" t="s">
        <v>693</v>
      </c>
      <c r="F306" s="135" t="s">
        <v>15</v>
      </c>
      <c r="G306" s="136">
        <v>1035.4928</v>
      </c>
      <c r="H306" s="136" t="s">
        <v>23</v>
      </c>
      <c r="I306" s="106"/>
      <c r="J306" s="106"/>
      <c r="K306" s="106"/>
      <c r="L306" s="106"/>
    </row>
    <row r="307" spans="2:12">
      <c r="B307" s="115">
        <v>45</v>
      </c>
      <c r="C307" s="135" t="s">
        <v>674</v>
      </c>
      <c r="D307" s="126">
        <v>2017</v>
      </c>
      <c r="E307" s="137" t="s">
        <v>694</v>
      </c>
      <c r="F307" s="135" t="s">
        <v>15</v>
      </c>
      <c r="G307" s="136">
        <v>1749.212</v>
      </c>
      <c r="H307" s="136" t="s">
        <v>35</v>
      </c>
      <c r="I307" s="106"/>
      <c r="J307" s="106"/>
      <c r="K307" s="106"/>
      <c r="L307" s="106"/>
    </row>
    <row r="308" spans="2:12">
      <c r="B308" s="115">
        <v>46</v>
      </c>
      <c r="C308" s="135" t="s">
        <v>674</v>
      </c>
      <c r="D308" s="126">
        <v>2017</v>
      </c>
      <c r="E308" s="137" t="s">
        <v>710</v>
      </c>
      <c r="F308" s="135" t="s">
        <v>15</v>
      </c>
      <c r="G308" s="136">
        <v>436.616356757595</v>
      </c>
      <c r="H308" s="136" t="s">
        <v>59</v>
      </c>
      <c r="I308" s="106"/>
      <c r="J308" s="106"/>
      <c r="K308" s="106"/>
      <c r="L308" s="106"/>
    </row>
    <row r="309" spans="2:12">
      <c r="B309" s="115">
        <v>47</v>
      </c>
      <c r="C309" s="135" t="s">
        <v>674</v>
      </c>
      <c r="D309" s="126">
        <v>2017</v>
      </c>
      <c r="E309" s="137" t="s">
        <v>711</v>
      </c>
      <c r="F309" s="135" t="s">
        <v>15</v>
      </c>
      <c r="G309" s="136">
        <v>797.756</v>
      </c>
      <c r="H309" s="136" t="s">
        <v>35</v>
      </c>
      <c r="I309" s="106"/>
      <c r="J309" s="106"/>
      <c r="K309" s="106"/>
      <c r="L309" s="106"/>
    </row>
    <row r="310" spans="2:12">
      <c r="B310" s="115">
        <v>48</v>
      </c>
      <c r="C310" s="135" t="s">
        <v>674</v>
      </c>
      <c r="D310" s="126">
        <v>2017</v>
      </c>
      <c r="E310" s="137" t="s">
        <v>712</v>
      </c>
      <c r="F310" s="135" t="s">
        <v>15</v>
      </c>
      <c r="G310" s="136">
        <v>238.058576736069</v>
      </c>
      <c r="H310" s="136" t="s">
        <v>35</v>
      </c>
      <c r="I310" s="106"/>
      <c r="J310" s="106"/>
      <c r="K310" s="106"/>
      <c r="L310" s="106"/>
    </row>
    <row r="311" spans="2:12">
      <c r="B311" s="115">
        <v>49</v>
      </c>
      <c r="C311" s="135" t="s">
        <v>674</v>
      </c>
      <c r="D311" s="126">
        <v>2017</v>
      </c>
      <c r="E311" s="137" t="s">
        <v>677</v>
      </c>
      <c r="F311" s="135" t="s">
        <v>15</v>
      </c>
      <c r="G311" s="136">
        <v>462.796</v>
      </c>
      <c r="H311" s="136" t="s">
        <v>35</v>
      </c>
      <c r="I311" s="106"/>
      <c r="J311" s="106"/>
      <c r="K311" s="106"/>
      <c r="L311" s="106"/>
    </row>
    <row r="312" spans="2:12">
      <c r="B312" s="115">
        <v>50</v>
      </c>
      <c r="C312" s="135" t="s">
        <v>674</v>
      </c>
      <c r="D312" s="126">
        <v>2017</v>
      </c>
      <c r="E312" s="137" t="s">
        <v>695</v>
      </c>
      <c r="F312" s="135" t="s">
        <v>15</v>
      </c>
      <c r="G312" s="136">
        <v>191.106222222222</v>
      </c>
      <c r="H312" s="136" t="s">
        <v>23</v>
      </c>
      <c r="I312" s="106"/>
      <c r="J312" s="106"/>
      <c r="K312" s="106"/>
      <c r="L312" s="106"/>
    </row>
    <row r="313" spans="2:12">
      <c r="B313" s="115">
        <v>51</v>
      </c>
      <c r="C313" s="135" t="s">
        <v>674</v>
      </c>
      <c r="D313" s="126">
        <v>2017</v>
      </c>
      <c r="E313" s="137" t="s">
        <v>684</v>
      </c>
      <c r="F313" s="135" t="s">
        <v>15</v>
      </c>
      <c r="G313" s="136">
        <v>718.5104</v>
      </c>
      <c r="H313" s="136" t="s">
        <v>35</v>
      </c>
      <c r="I313" s="106"/>
      <c r="J313" s="106"/>
      <c r="K313" s="106"/>
      <c r="L313" s="106"/>
    </row>
    <row r="314" spans="2:12">
      <c r="B314" s="115">
        <v>52</v>
      </c>
      <c r="C314" s="135" t="s">
        <v>674</v>
      </c>
      <c r="D314" s="126">
        <v>2017</v>
      </c>
      <c r="E314" s="137" t="s">
        <v>713</v>
      </c>
      <c r="F314" s="135" t="s">
        <v>15</v>
      </c>
      <c r="G314" s="136">
        <v>481.028</v>
      </c>
      <c r="H314" s="136" t="s">
        <v>35</v>
      </c>
      <c r="I314" s="106"/>
      <c r="J314" s="106"/>
      <c r="K314" s="106"/>
      <c r="L314" s="106"/>
    </row>
    <row r="315" spans="2:12">
      <c r="B315" s="115">
        <v>53</v>
      </c>
      <c r="C315" s="135" t="s">
        <v>674</v>
      </c>
      <c r="D315" s="126">
        <v>2017</v>
      </c>
      <c r="E315" s="137" t="s">
        <v>686</v>
      </c>
      <c r="F315" s="135" t="s">
        <v>15</v>
      </c>
      <c r="G315" s="136">
        <v>682.534</v>
      </c>
      <c r="H315" s="136" t="s">
        <v>35</v>
      </c>
      <c r="I315" s="106"/>
      <c r="J315" s="106"/>
      <c r="K315" s="106"/>
      <c r="L315" s="106"/>
    </row>
    <row r="316" spans="2:12">
      <c r="B316" s="115">
        <v>54</v>
      </c>
      <c r="C316" s="135" t="s">
        <v>674</v>
      </c>
      <c r="D316" s="126">
        <v>2017</v>
      </c>
      <c r="E316" s="137" t="s">
        <v>699</v>
      </c>
      <c r="F316" s="135" t="s">
        <v>15</v>
      </c>
      <c r="G316" s="136">
        <v>4007.1392</v>
      </c>
      <c r="H316" s="136" t="s">
        <v>35</v>
      </c>
      <c r="I316" s="106"/>
      <c r="J316" s="106"/>
      <c r="K316" s="106"/>
      <c r="L316" s="106"/>
    </row>
    <row r="317" spans="2:12">
      <c r="B317" s="115">
        <v>55</v>
      </c>
      <c r="C317" s="135" t="s">
        <v>674</v>
      </c>
      <c r="D317" s="126">
        <v>2017</v>
      </c>
      <c r="E317" s="137" t="s">
        <v>714</v>
      </c>
      <c r="F317" s="135" t="s">
        <v>15</v>
      </c>
      <c r="G317" s="136">
        <v>2137.8716</v>
      </c>
      <c r="H317" s="136" t="s">
        <v>35</v>
      </c>
      <c r="I317" s="106"/>
      <c r="J317" s="106"/>
      <c r="K317" s="106"/>
      <c r="L317" s="106"/>
    </row>
    <row r="318" spans="2:12">
      <c r="B318" s="115">
        <v>56</v>
      </c>
      <c r="C318" s="135" t="s">
        <v>674</v>
      </c>
      <c r="D318" s="126">
        <v>2017</v>
      </c>
      <c r="E318" s="137" t="s">
        <v>715</v>
      </c>
      <c r="F318" s="135" t="s">
        <v>15</v>
      </c>
      <c r="G318" s="136">
        <v>686.63620672464</v>
      </c>
      <c r="H318" s="136" t="s">
        <v>59</v>
      </c>
      <c r="I318" s="106"/>
      <c r="J318" s="106"/>
      <c r="K318" s="106"/>
      <c r="L318" s="106"/>
    </row>
    <row r="319" spans="2:12">
      <c r="B319" s="115">
        <v>57</v>
      </c>
      <c r="C319" s="135" t="s">
        <v>674</v>
      </c>
      <c r="D319" s="126">
        <v>2017</v>
      </c>
      <c r="E319" s="137" t="s">
        <v>716</v>
      </c>
      <c r="F319" s="135" t="s">
        <v>15</v>
      </c>
      <c r="G319" s="136">
        <v>375.5474000742</v>
      </c>
      <c r="H319" s="136" t="s">
        <v>35</v>
      </c>
      <c r="I319" s="106"/>
      <c r="J319" s="106"/>
      <c r="K319" s="106"/>
      <c r="L319" s="106"/>
    </row>
    <row r="320" spans="2:12">
      <c r="B320" s="115">
        <v>58</v>
      </c>
      <c r="C320" s="135" t="s">
        <v>674</v>
      </c>
      <c r="D320" s="126">
        <v>2017</v>
      </c>
      <c r="E320" s="137" t="s">
        <v>717</v>
      </c>
      <c r="F320" s="135" t="s">
        <v>15</v>
      </c>
      <c r="G320" s="136">
        <v>2569.016</v>
      </c>
      <c r="H320" s="136" t="s">
        <v>35</v>
      </c>
      <c r="I320" s="106"/>
      <c r="J320" s="106"/>
      <c r="K320" s="106"/>
      <c r="L320" s="106"/>
    </row>
    <row r="321" spans="2:12">
      <c r="B321" s="115">
        <v>59</v>
      </c>
      <c r="C321" s="135" t="s">
        <v>674</v>
      </c>
      <c r="D321" s="126">
        <v>2017</v>
      </c>
      <c r="E321" s="137" t="s">
        <v>718</v>
      </c>
      <c r="F321" s="135" t="s">
        <v>15</v>
      </c>
      <c r="G321" s="136">
        <v>2921.1056</v>
      </c>
      <c r="H321" s="136" t="s">
        <v>35</v>
      </c>
      <c r="I321" s="106"/>
      <c r="J321" s="106"/>
      <c r="K321" s="106"/>
      <c r="L321" s="106"/>
    </row>
    <row r="322" spans="2:12">
      <c r="B322" s="115">
        <v>60</v>
      </c>
      <c r="C322" s="135" t="s">
        <v>674</v>
      </c>
      <c r="D322" s="126">
        <v>2017</v>
      </c>
      <c r="E322" s="137" t="s">
        <v>719</v>
      </c>
      <c r="F322" s="135" t="s">
        <v>15</v>
      </c>
      <c r="G322" s="136">
        <v>384.066270013087</v>
      </c>
      <c r="H322" s="136" t="s">
        <v>35</v>
      </c>
      <c r="I322" s="106"/>
      <c r="J322" s="106"/>
      <c r="K322" s="106"/>
      <c r="L322" s="106"/>
    </row>
    <row r="323" spans="2:12">
      <c r="B323" s="115">
        <v>61</v>
      </c>
      <c r="C323" s="135" t="s">
        <v>674</v>
      </c>
      <c r="D323" s="126">
        <v>2017</v>
      </c>
      <c r="E323" s="137" t="s">
        <v>720</v>
      </c>
      <c r="F323" s="135" t="s">
        <v>15</v>
      </c>
      <c r="G323" s="136">
        <v>765.47899366756</v>
      </c>
      <c r="H323" s="136" t="s">
        <v>35</v>
      </c>
      <c r="I323" s="106"/>
      <c r="J323" s="106"/>
      <c r="K323" s="106"/>
      <c r="L323" s="106"/>
    </row>
    <row r="324" spans="2:12">
      <c r="B324" s="115">
        <v>62</v>
      </c>
      <c r="C324" s="135" t="s">
        <v>674</v>
      </c>
      <c r="D324" s="126">
        <v>2017</v>
      </c>
      <c r="E324" s="137" t="s">
        <v>721</v>
      </c>
      <c r="F324" s="135" t="s">
        <v>15</v>
      </c>
      <c r="G324" s="136">
        <v>332.253466666667</v>
      </c>
      <c r="H324" s="136" t="s">
        <v>35</v>
      </c>
      <c r="I324" s="106"/>
      <c r="J324" s="106"/>
      <c r="K324" s="106"/>
      <c r="L324" s="106"/>
    </row>
    <row r="325" spans="2:12">
      <c r="B325" s="115">
        <v>63</v>
      </c>
      <c r="C325" s="135" t="s">
        <v>674</v>
      </c>
      <c r="D325" s="126">
        <v>2017</v>
      </c>
      <c r="E325" s="137" t="s">
        <v>722</v>
      </c>
      <c r="F325" s="135" t="s">
        <v>15</v>
      </c>
      <c r="G325" s="136">
        <v>639.2648</v>
      </c>
      <c r="H325" s="136" t="s">
        <v>35</v>
      </c>
      <c r="I325" s="106"/>
      <c r="J325" s="106"/>
      <c r="K325" s="106"/>
      <c r="L325" s="106"/>
    </row>
    <row r="326" spans="2:12">
      <c r="B326" s="115">
        <v>64</v>
      </c>
      <c r="C326" s="135" t="s">
        <v>674</v>
      </c>
      <c r="D326" s="126">
        <v>2017</v>
      </c>
      <c r="E326" s="137" t="s">
        <v>723</v>
      </c>
      <c r="F326" s="135" t="s">
        <v>15</v>
      </c>
      <c r="G326" s="136">
        <v>363.1560044467</v>
      </c>
      <c r="H326" s="136" t="s">
        <v>35</v>
      </c>
      <c r="I326" s="106"/>
      <c r="J326" s="106"/>
      <c r="K326" s="106"/>
      <c r="L326" s="106"/>
    </row>
    <row r="327" spans="2:12">
      <c r="B327" s="115">
        <v>65</v>
      </c>
      <c r="C327" s="135" t="s">
        <v>674</v>
      </c>
      <c r="D327" s="126" t="s">
        <v>724</v>
      </c>
      <c r="E327" s="137" t="s">
        <v>702</v>
      </c>
      <c r="F327" s="135" t="s">
        <v>15</v>
      </c>
      <c r="G327" s="136">
        <v>1140</v>
      </c>
      <c r="H327" s="136" t="s">
        <v>35</v>
      </c>
      <c r="I327" s="106"/>
      <c r="J327" s="106"/>
      <c r="K327" s="106"/>
      <c r="L327" s="106"/>
    </row>
    <row r="328" spans="2:12">
      <c r="B328" s="115">
        <v>66</v>
      </c>
      <c r="C328" s="135" t="s">
        <v>674</v>
      </c>
      <c r="D328" s="126" t="s">
        <v>472</v>
      </c>
      <c r="E328" s="137" t="s">
        <v>725</v>
      </c>
      <c r="F328" s="135" t="s">
        <v>15</v>
      </c>
      <c r="G328" s="136">
        <v>487.808472738347</v>
      </c>
      <c r="H328" s="136" t="s">
        <v>35</v>
      </c>
      <c r="I328" s="106"/>
      <c r="J328" s="106"/>
      <c r="K328" s="106"/>
      <c r="L328" s="106"/>
    </row>
    <row r="329" spans="2:12">
      <c r="B329" s="115">
        <v>67</v>
      </c>
      <c r="C329" s="135" t="s">
        <v>674</v>
      </c>
      <c r="D329" s="126" t="s">
        <v>472</v>
      </c>
      <c r="E329" s="137" t="s">
        <v>702</v>
      </c>
      <c r="F329" s="135" t="s">
        <v>15</v>
      </c>
      <c r="G329" s="136">
        <v>2107.11890224914</v>
      </c>
      <c r="H329" s="136" t="s">
        <v>35</v>
      </c>
      <c r="I329" s="106"/>
      <c r="J329" s="106"/>
      <c r="K329" s="106"/>
      <c r="L329" s="106"/>
    </row>
    <row r="330" spans="2:12">
      <c r="B330" s="115">
        <v>68</v>
      </c>
      <c r="C330" s="135" t="s">
        <v>674</v>
      </c>
      <c r="D330" s="126" t="s">
        <v>472</v>
      </c>
      <c r="E330" s="137" t="s">
        <v>680</v>
      </c>
      <c r="F330" s="135" t="s">
        <v>15</v>
      </c>
      <c r="G330" s="136">
        <v>1222.2396</v>
      </c>
      <c r="H330" s="136" t="s">
        <v>35</v>
      </c>
      <c r="I330" s="106"/>
      <c r="J330" s="106"/>
      <c r="K330" s="106"/>
      <c r="L330" s="106"/>
    </row>
    <row r="331" spans="2:12">
      <c r="B331" s="115">
        <v>69</v>
      </c>
      <c r="C331" s="135" t="s">
        <v>674</v>
      </c>
      <c r="D331" s="126" t="s">
        <v>472</v>
      </c>
      <c r="E331" s="137" t="s">
        <v>689</v>
      </c>
      <c r="F331" s="135" t="s">
        <v>15</v>
      </c>
      <c r="G331" s="136">
        <v>1104.42157580773</v>
      </c>
      <c r="H331" s="136" t="s">
        <v>35</v>
      </c>
      <c r="I331" s="106"/>
      <c r="J331" s="106"/>
      <c r="K331" s="106"/>
      <c r="L331" s="106"/>
    </row>
    <row r="332" spans="2:12">
      <c r="B332" s="115">
        <v>70</v>
      </c>
      <c r="C332" s="135" t="s">
        <v>674</v>
      </c>
      <c r="D332" s="126" t="s">
        <v>472</v>
      </c>
      <c r="E332" s="137" t="s">
        <v>726</v>
      </c>
      <c r="F332" s="135" t="s">
        <v>15</v>
      </c>
      <c r="G332" s="136">
        <v>2646.51307770431</v>
      </c>
      <c r="H332" s="136" t="s">
        <v>59</v>
      </c>
      <c r="I332" s="106"/>
      <c r="J332" s="106"/>
      <c r="K332" s="106"/>
      <c r="L332" s="106"/>
    </row>
    <row r="333" spans="2:12">
      <c r="B333" s="115">
        <v>71</v>
      </c>
      <c r="C333" s="135" t="s">
        <v>674</v>
      </c>
      <c r="D333" s="126" t="s">
        <v>472</v>
      </c>
      <c r="E333" s="137" t="s">
        <v>727</v>
      </c>
      <c r="F333" s="135" t="s">
        <v>15</v>
      </c>
      <c r="G333" s="136">
        <v>1174.67352219545</v>
      </c>
      <c r="H333" s="136" t="s">
        <v>59</v>
      </c>
      <c r="I333" s="106"/>
      <c r="J333" s="106"/>
      <c r="K333" s="106"/>
      <c r="L333" s="106"/>
    </row>
    <row r="334" spans="2:12">
      <c r="B334" s="115">
        <v>72</v>
      </c>
      <c r="C334" s="135" t="s">
        <v>674</v>
      </c>
      <c r="D334" s="126" t="s">
        <v>472</v>
      </c>
      <c r="E334" s="137" t="s">
        <v>728</v>
      </c>
      <c r="F334" s="135" t="s">
        <v>15</v>
      </c>
      <c r="G334" s="136">
        <v>416.735556965772</v>
      </c>
      <c r="H334" s="136" t="s">
        <v>35</v>
      </c>
      <c r="I334" s="106"/>
      <c r="J334" s="106"/>
      <c r="K334" s="106"/>
      <c r="L334" s="106"/>
    </row>
    <row r="335" spans="2:12">
      <c r="B335" s="115">
        <v>73</v>
      </c>
      <c r="C335" s="135" t="s">
        <v>674</v>
      </c>
      <c r="D335" s="126" t="s">
        <v>472</v>
      </c>
      <c r="E335" s="137" t="s">
        <v>691</v>
      </c>
      <c r="F335" s="135" t="s">
        <v>15</v>
      </c>
      <c r="G335" s="136">
        <v>450.256</v>
      </c>
      <c r="H335" s="136" t="s">
        <v>35</v>
      </c>
      <c r="I335" s="106"/>
      <c r="J335" s="106"/>
      <c r="K335" s="106"/>
      <c r="L335" s="106"/>
    </row>
    <row r="336" spans="2:12">
      <c r="B336" s="115">
        <v>74</v>
      </c>
      <c r="C336" s="135" t="s">
        <v>674</v>
      </c>
      <c r="D336" s="126" t="s">
        <v>472</v>
      </c>
      <c r="E336" s="137" t="s">
        <v>729</v>
      </c>
      <c r="F336" s="135" t="s">
        <v>15</v>
      </c>
      <c r="G336" s="136">
        <v>215.1535016218</v>
      </c>
      <c r="H336" s="136" t="s">
        <v>35</v>
      </c>
      <c r="I336" s="106"/>
      <c r="J336" s="106"/>
      <c r="K336" s="106"/>
      <c r="L336" s="106"/>
    </row>
    <row r="337" spans="2:12">
      <c r="B337" s="115">
        <v>75</v>
      </c>
      <c r="C337" s="135" t="s">
        <v>674</v>
      </c>
      <c r="D337" s="126" t="s">
        <v>472</v>
      </c>
      <c r="E337" s="137" t="s">
        <v>730</v>
      </c>
      <c r="F337" s="135" t="s">
        <v>15</v>
      </c>
      <c r="G337" s="136">
        <v>731.37986</v>
      </c>
      <c r="H337" s="136" t="s">
        <v>35</v>
      </c>
      <c r="I337" s="106"/>
      <c r="J337" s="106"/>
      <c r="K337" s="106"/>
      <c r="L337" s="106"/>
    </row>
    <row r="338" spans="2:12">
      <c r="B338" s="115">
        <v>76</v>
      </c>
      <c r="C338" s="135" t="s">
        <v>674</v>
      </c>
      <c r="D338" s="126" t="s">
        <v>472</v>
      </c>
      <c r="E338" s="137" t="s">
        <v>731</v>
      </c>
      <c r="F338" s="135" t="s">
        <v>15</v>
      </c>
      <c r="G338" s="136">
        <v>546.235308413873</v>
      </c>
      <c r="H338" s="136" t="s">
        <v>35</v>
      </c>
      <c r="I338" s="106"/>
      <c r="J338" s="106"/>
      <c r="K338" s="106"/>
      <c r="L338" s="106"/>
    </row>
    <row r="339" spans="2:12">
      <c r="B339" s="115">
        <v>77</v>
      </c>
      <c r="C339" s="135" t="s">
        <v>674</v>
      </c>
      <c r="D339" s="126" t="s">
        <v>472</v>
      </c>
      <c r="E339" s="137" t="s">
        <v>692</v>
      </c>
      <c r="F339" s="135" t="s">
        <v>15</v>
      </c>
      <c r="G339" s="136">
        <v>2723.59940948555</v>
      </c>
      <c r="H339" s="136" t="s">
        <v>35</v>
      </c>
      <c r="I339" s="106"/>
      <c r="J339" s="106"/>
      <c r="K339" s="106"/>
      <c r="L339" s="106"/>
    </row>
    <row r="340" spans="2:12">
      <c r="B340" s="115">
        <v>78</v>
      </c>
      <c r="C340" s="135" t="s">
        <v>674</v>
      </c>
      <c r="D340" s="126" t="s">
        <v>472</v>
      </c>
      <c r="E340" s="137" t="s">
        <v>732</v>
      </c>
      <c r="F340" s="135" t="s">
        <v>15</v>
      </c>
      <c r="G340" s="136">
        <v>492.948995555555</v>
      </c>
      <c r="H340" s="136" t="s">
        <v>23</v>
      </c>
      <c r="I340" s="106"/>
      <c r="J340" s="106"/>
      <c r="K340" s="106"/>
      <c r="L340" s="106"/>
    </row>
    <row r="341" spans="2:12">
      <c r="B341" s="115">
        <v>79</v>
      </c>
      <c r="C341" s="135" t="s">
        <v>674</v>
      </c>
      <c r="D341" s="126" t="s">
        <v>472</v>
      </c>
      <c r="E341" s="137" t="s">
        <v>709</v>
      </c>
      <c r="F341" s="135" t="s">
        <v>15</v>
      </c>
      <c r="G341" s="136">
        <v>635.86890015729</v>
      </c>
      <c r="H341" s="136"/>
      <c r="I341" s="106"/>
      <c r="J341" s="106"/>
      <c r="K341" s="106"/>
      <c r="L341" s="106"/>
    </row>
    <row r="342" spans="2:12">
      <c r="B342" s="115">
        <v>80</v>
      </c>
      <c r="C342" s="135" t="s">
        <v>674</v>
      </c>
      <c r="D342" s="126" t="s">
        <v>472</v>
      </c>
      <c r="E342" s="137" t="s">
        <v>733</v>
      </c>
      <c r="F342" s="135" t="s">
        <v>15</v>
      </c>
      <c r="G342" s="136">
        <v>1892.88097346328</v>
      </c>
      <c r="H342" s="136" t="s">
        <v>59</v>
      </c>
      <c r="I342" s="106"/>
      <c r="J342" s="106"/>
      <c r="K342" s="106"/>
      <c r="L342" s="106"/>
    </row>
    <row r="343" spans="2:12">
      <c r="B343" s="115">
        <v>81</v>
      </c>
      <c r="C343" s="135" t="s">
        <v>674</v>
      </c>
      <c r="D343" s="126" t="s">
        <v>472</v>
      </c>
      <c r="E343" s="137" t="s">
        <v>734</v>
      </c>
      <c r="F343" s="135" t="s">
        <v>15</v>
      </c>
      <c r="G343" s="136">
        <v>401.20212039548</v>
      </c>
      <c r="H343" s="136" t="s">
        <v>59</v>
      </c>
      <c r="I343" s="106"/>
      <c r="J343" s="106"/>
      <c r="K343" s="106"/>
      <c r="L343" s="106"/>
    </row>
    <row r="344" spans="2:12">
      <c r="B344" s="115">
        <v>82</v>
      </c>
      <c r="C344" s="135" t="s">
        <v>674</v>
      </c>
      <c r="D344" s="126" t="s">
        <v>472</v>
      </c>
      <c r="E344" s="137" t="s">
        <v>735</v>
      </c>
      <c r="F344" s="135" t="s">
        <v>15</v>
      </c>
      <c r="G344" s="136">
        <v>1180.32724521304</v>
      </c>
      <c r="H344" s="136" t="s">
        <v>59</v>
      </c>
      <c r="I344" s="106"/>
      <c r="J344" s="106"/>
      <c r="K344" s="106"/>
      <c r="L344" s="106"/>
    </row>
    <row r="345" spans="2:12">
      <c r="B345" s="115">
        <v>83</v>
      </c>
      <c r="C345" s="135" t="s">
        <v>674</v>
      </c>
      <c r="D345" s="126" t="s">
        <v>472</v>
      </c>
      <c r="E345" s="137" t="s">
        <v>736</v>
      </c>
      <c r="F345" s="135" t="s">
        <v>15</v>
      </c>
      <c r="G345" s="136">
        <v>603.266417362869</v>
      </c>
      <c r="H345" s="136" t="s">
        <v>59</v>
      </c>
      <c r="I345" s="106"/>
      <c r="J345" s="106"/>
      <c r="K345" s="106"/>
      <c r="L345" s="106"/>
    </row>
    <row r="346" spans="2:12">
      <c r="B346" s="115">
        <v>84</v>
      </c>
      <c r="C346" s="135" t="s">
        <v>674</v>
      </c>
      <c r="D346" s="126" t="s">
        <v>472</v>
      </c>
      <c r="E346" s="137" t="s">
        <v>693</v>
      </c>
      <c r="F346" s="135" t="s">
        <v>15</v>
      </c>
      <c r="G346" s="136">
        <v>1150.31977333333</v>
      </c>
      <c r="H346" s="136" t="s">
        <v>23</v>
      </c>
      <c r="I346" s="106"/>
      <c r="J346" s="106"/>
      <c r="K346" s="106"/>
      <c r="L346" s="106"/>
    </row>
    <row r="347" spans="2:12">
      <c r="B347" s="115">
        <v>85</v>
      </c>
      <c r="C347" s="135" t="s">
        <v>674</v>
      </c>
      <c r="D347" s="126" t="s">
        <v>472</v>
      </c>
      <c r="E347" s="137" t="s">
        <v>737</v>
      </c>
      <c r="F347" s="135" t="s">
        <v>15</v>
      </c>
      <c r="G347" s="136">
        <v>953.551426610997</v>
      </c>
      <c r="H347" s="136" t="s">
        <v>35</v>
      </c>
      <c r="I347" s="106"/>
      <c r="J347" s="106"/>
      <c r="K347" s="106"/>
      <c r="L347" s="106"/>
    </row>
    <row r="348" spans="2:12">
      <c r="B348" s="115">
        <v>86</v>
      </c>
      <c r="C348" s="135" t="s">
        <v>674</v>
      </c>
      <c r="D348" s="126" t="s">
        <v>472</v>
      </c>
      <c r="E348" s="137" t="s">
        <v>694</v>
      </c>
      <c r="F348" s="135" t="s">
        <v>15</v>
      </c>
      <c r="G348" s="136">
        <v>1903.744</v>
      </c>
      <c r="H348" s="136" t="s">
        <v>35</v>
      </c>
      <c r="I348" s="106"/>
      <c r="J348" s="106"/>
      <c r="K348" s="106"/>
      <c r="L348" s="106"/>
    </row>
    <row r="349" spans="2:12">
      <c r="B349" s="115">
        <v>87</v>
      </c>
      <c r="C349" s="135" t="s">
        <v>674</v>
      </c>
      <c r="D349" s="126" t="s">
        <v>472</v>
      </c>
      <c r="E349" s="137" t="s">
        <v>738</v>
      </c>
      <c r="F349" s="135" t="s">
        <v>15</v>
      </c>
      <c r="G349" s="136">
        <v>1135.01896718542</v>
      </c>
      <c r="H349" s="136" t="s">
        <v>35</v>
      </c>
      <c r="I349" s="106"/>
      <c r="J349" s="106"/>
      <c r="K349" s="106"/>
      <c r="L349" s="106"/>
    </row>
    <row r="350" spans="2:12">
      <c r="B350" s="115">
        <v>88</v>
      </c>
      <c r="C350" s="135" t="s">
        <v>674</v>
      </c>
      <c r="D350" s="126" t="s">
        <v>472</v>
      </c>
      <c r="E350" s="137" t="s">
        <v>739</v>
      </c>
      <c r="F350" s="135" t="s">
        <v>15</v>
      </c>
      <c r="G350" s="136">
        <v>450.256</v>
      </c>
      <c r="H350" s="136" t="s">
        <v>35</v>
      </c>
      <c r="I350" s="106"/>
      <c r="J350" s="106"/>
      <c r="K350" s="106"/>
      <c r="L350" s="106"/>
    </row>
    <row r="351" spans="2:12">
      <c r="B351" s="115">
        <v>89</v>
      </c>
      <c r="C351" s="135" t="s">
        <v>674</v>
      </c>
      <c r="D351" s="126" t="s">
        <v>472</v>
      </c>
      <c r="E351" s="137" t="s">
        <v>740</v>
      </c>
      <c r="F351" s="135" t="s">
        <v>15</v>
      </c>
      <c r="G351" s="136">
        <v>1145.45602333204</v>
      </c>
      <c r="H351" s="136" t="s">
        <v>35</v>
      </c>
      <c r="I351" s="106"/>
      <c r="J351" s="106"/>
      <c r="K351" s="106"/>
      <c r="L351" s="106"/>
    </row>
    <row r="352" spans="2:12">
      <c r="B352" s="115">
        <v>90</v>
      </c>
      <c r="C352" s="135" t="s">
        <v>674</v>
      </c>
      <c r="D352" s="126" t="s">
        <v>472</v>
      </c>
      <c r="E352" s="137" t="s">
        <v>677</v>
      </c>
      <c r="F352" s="135" t="s">
        <v>15</v>
      </c>
      <c r="G352" s="136">
        <v>450.256</v>
      </c>
      <c r="H352" s="136" t="s">
        <v>35</v>
      </c>
      <c r="I352" s="106"/>
      <c r="J352" s="106"/>
      <c r="K352" s="106"/>
      <c r="L352" s="106"/>
    </row>
    <row r="353" spans="2:12">
      <c r="B353" s="115">
        <v>91</v>
      </c>
      <c r="C353" s="135" t="s">
        <v>674</v>
      </c>
      <c r="D353" s="126" t="s">
        <v>472</v>
      </c>
      <c r="E353" s="137" t="s">
        <v>741</v>
      </c>
      <c r="F353" s="135" t="s">
        <v>15</v>
      </c>
      <c r="G353" s="136">
        <v>758.404912776663</v>
      </c>
      <c r="H353" s="136" t="s">
        <v>35</v>
      </c>
      <c r="I353" s="106"/>
      <c r="J353" s="106"/>
      <c r="K353" s="106"/>
      <c r="L353" s="106"/>
    </row>
    <row r="354" spans="2:12">
      <c r="B354" s="115">
        <v>92</v>
      </c>
      <c r="C354" s="135" t="s">
        <v>674</v>
      </c>
      <c r="D354" s="126" t="s">
        <v>472</v>
      </c>
      <c r="E354" s="137" t="s">
        <v>742</v>
      </c>
      <c r="F354" s="135" t="s">
        <v>15</v>
      </c>
      <c r="G354" s="136">
        <v>444.036900640976</v>
      </c>
      <c r="H354" s="136" t="s">
        <v>23</v>
      </c>
      <c r="I354" s="106"/>
      <c r="J354" s="106"/>
      <c r="K354" s="106"/>
      <c r="L354" s="106"/>
    </row>
    <row r="355" spans="2:12">
      <c r="B355" s="115">
        <v>93</v>
      </c>
      <c r="C355" s="135" t="s">
        <v>674</v>
      </c>
      <c r="D355" s="126" t="s">
        <v>472</v>
      </c>
      <c r="E355" s="137" t="s">
        <v>743</v>
      </c>
      <c r="F355" s="135" t="s">
        <v>15</v>
      </c>
      <c r="G355" s="136">
        <v>491.566573188406</v>
      </c>
      <c r="H355" s="136" t="s">
        <v>35</v>
      </c>
      <c r="I355" s="106"/>
      <c r="J355" s="106"/>
      <c r="K355" s="106"/>
      <c r="L355" s="106"/>
    </row>
    <row r="356" spans="2:12">
      <c r="B356" s="115">
        <v>94</v>
      </c>
      <c r="C356" s="135" t="s">
        <v>674</v>
      </c>
      <c r="D356" s="126" t="s">
        <v>472</v>
      </c>
      <c r="E356" s="137" t="s">
        <v>684</v>
      </c>
      <c r="F356" s="135" t="s">
        <v>15</v>
      </c>
      <c r="G356" s="136">
        <v>712.221814285714</v>
      </c>
      <c r="H356" s="136" t="s">
        <v>35</v>
      </c>
      <c r="I356" s="106"/>
      <c r="J356" s="106"/>
      <c r="K356" s="106"/>
      <c r="L356" s="106"/>
    </row>
    <row r="357" spans="2:12">
      <c r="B357" s="115">
        <v>95</v>
      </c>
      <c r="C357" s="135" t="s">
        <v>674</v>
      </c>
      <c r="D357" s="126" t="s">
        <v>472</v>
      </c>
      <c r="E357" s="137" t="s">
        <v>685</v>
      </c>
      <c r="F357" s="135" t="s">
        <v>15</v>
      </c>
      <c r="G357" s="136">
        <v>750.4124</v>
      </c>
      <c r="H357" s="136" t="s">
        <v>59</v>
      </c>
      <c r="I357" s="106"/>
      <c r="J357" s="106"/>
      <c r="K357" s="106"/>
      <c r="L357" s="106"/>
    </row>
    <row r="358" spans="2:12">
      <c r="B358" s="115">
        <v>96</v>
      </c>
      <c r="C358" s="135" t="s">
        <v>674</v>
      </c>
      <c r="D358" s="126" t="s">
        <v>472</v>
      </c>
      <c r="E358" s="137" t="s">
        <v>686</v>
      </c>
      <c r="F358" s="135" t="s">
        <v>15</v>
      </c>
      <c r="G358" s="136">
        <v>269.395466666667</v>
      </c>
      <c r="H358" s="136" t="s">
        <v>35</v>
      </c>
      <c r="I358" s="106"/>
      <c r="J358" s="106"/>
      <c r="K358" s="106"/>
      <c r="L358" s="106"/>
    </row>
    <row r="359" spans="2:12">
      <c r="B359" s="115">
        <v>97</v>
      </c>
      <c r="C359" s="135" t="s">
        <v>674</v>
      </c>
      <c r="D359" s="126" t="s">
        <v>472</v>
      </c>
      <c r="E359" s="137" t="s">
        <v>744</v>
      </c>
      <c r="F359" s="135" t="s">
        <v>15</v>
      </c>
      <c r="G359" s="136">
        <v>682.357338595173</v>
      </c>
      <c r="H359" s="136" t="s">
        <v>35</v>
      </c>
      <c r="I359" s="106"/>
      <c r="J359" s="106"/>
      <c r="K359" s="106"/>
      <c r="L359" s="106"/>
    </row>
    <row r="360" spans="2:12">
      <c r="B360" s="115">
        <v>98</v>
      </c>
      <c r="C360" s="135" t="s">
        <v>674</v>
      </c>
      <c r="D360" s="126" t="s">
        <v>472</v>
      </c>
      <c r="E360" s="137" t="s">
        <v>699</v>
      </c>
      <c r="F360" s="135" t="s">
        <v>15</v>
      </c>
      <c r="G360" s="136">
        <v>820.99783555556</v>
      </c>
      <c r="H360" s="136" t="s">
        <v>35</v>
      </c>
      <c r="I360" s="106"/>
      <c r="J360" s="106"/>
      <c r="K360" s="106"/>
      <c r="L360" s="106"/>
    </row>
    <row r="361" spans="2:12">
      <c r="B361" s="115">
        <v>99</v>
      </c>
      <c r="C361" s="135" t="s">
        <v>674</v>
      </c>
      <c r="D361" s="126" t="s">
        <v>472</v>
      </c>
      <c r="E361" s="137" t="s">
        <v>745</v>
      </c>
      <c r="F361" s="135" t="s">
        <v>15</v>
      </c>
      <c r="G361" s="136">
        <v>468.462400249427</v>
      </c>
      <c r="H361" s="136" t="s">
        <v>35</v>
      </c>
      <c r="I361" s="106"/>
      <c r="J361" s="106"/>
      <c r="K361" s="106"/>
      <c r="L361" s="106"/>
    </row>
    <row r="362" spans="2:12">
      <c r="B362" s="115">
        <v>100</v>
      </c>
      <c r="C362" s="135" t="s">
        <v>674</v>
      </c>
      <c r="D362" s="126" t="s">
        <v>472</v>
      </c>
      <c r="E362" s="137" t="s">
        <v>746</v>
      </c>
      <c r="F362" s="135" t="s">
        <v>15</v>
      </c>
      <c r="G362" s="136">
        <v>635.480357943464</v>
      </c>
      <c r="H362" s="136" t="s">
        <v>23</v>
      </c>
      <c r="I362" s="106"/>
      <c r="J362" s="106"/>
      <c r="K362" s="106"/>
      <c r="L362" s="106"/>
    </row>
    <row r="363" spans="2:12">
      <c r="B363" s="115">
        <v>101</v>
      </c>
      <c r="C363" s="135" t="s">
        <v>674</v>
      </c>
      <c r="D363" s="126" t="s">
        <v>472</v>
      </c>
      <c r="E363" s="137" t="s">
        <v>715</v>
      </c>
      <c r="F363" s="135" t="s">
        <v>15</v>
      </c>
      <c r="G363" s="136">
        <v>366.58828298178</v>
      </c>
      <c r="H363" s="136" t="s">
        <v>35</v>
      </c>
      <c r="I363" s="106"/>
      <c r="J363" s="106"/>
      <c r="K363" s="106"/>
      <c r="L363" s="106"/>
    </row>
    <row r="364" spans="2:12">
      <c r="B364" s="115">
        <v>102</v>
      </c>
      <c r="C364" s="135" t="s">
        <v>674</v>
      </c>
      <c r="D364" s="126" t="s">
        <v>472</v>
      </c>
      <c r="E364" s="137" t="s">
        <v>747</v>
      </c>
      <c r="F364" s="135" t="s">
        <v>15</v>
      </c>
      <c r="G364" s="136">
        <v>869.536922349106</v>
      </c>
      <c r="H364" s="136" t="s">
        <v>35</v>
      </c>
      <c r="I364" s="106"/>
      <c r="J364" s="106"/>
      <c r="K364" s="106"/>
      <c r="L364" s="106"/>
    </row>
    <row r="365" spans="2:12">
      <c r="B365" s="115">
        <v>103</v>
      </c>
      <c r="C365" s="135" t="s">
        <v>674</v>
      </c>
      <c r="D365" s="126" t="s">
        <v>472</v>
      </c>
      <c r="E365" s="137" t="s">
        <v>716</v>
      </c>
      <c r="F365" s="135" t="s">
        <v>15</v>
      </c>
      <c r="G365" s="136">
        <v>296.20810017762</v>
      </c>
      <c r="H365" s="136" t="s">
        <v>35</v>
      </c>
      <c r="I365" s="106"/>
      <c r="J365" s="106"/>
      <c r="K365" s="106"/>
      <c r="L365" s="106"/>
    </row>
    <row r="366" spans="2:12">
      <c r="B366" s="115">
        <v>104</v>
      </c>
      <c r="C366" s="135" t="s">
        <v>674</v>
      </c>
      <c r="D366" s="126" t="s">
        <v>472</v>
      </c>
      <c r="E366" s="137" t="s">
        <v>687</v>
      </c>
      <c r="F366" s="135" t="s">
        <v>15</v>
      </c>
      <c r="G366" s="136">
        <v>975.634364444445</v>
      </c>
      <c r="H366" s="136" t="s">
        <v>35</v>
      </c>
      <c r="I366" s="106"/>
      <c r="J366" s="106"/>
      <c r="K366" s="106"/>
      <c r="L366" s="106"/>
    </row>
    <row r="367" spans="2:12">
      <c r="B367" s="115">
        <v>105</v>
      </c>
      <c r="C367" s="135" t="s">
        <v>674</v>
      </c>
      <c r="D367" s="126" t="s">
        <v>472</v>
      </c>
      <c r="E367" s="137" t="s">
        <v>748</v>
      </c>
      <c r="F367" s="135" t="s">
        <v>15</v>
      </c>
      <c r="G367" s="136">
        <v>564.252133333334</v>
      </c>
      <c r="H367" s="136" t="s">
        <v>35</v>
      </c>
      <c r="I367" s="106"/>
      <c r="J367" s="106"/>
      <c r="K367" s="106"/>
      <c r="L367" s="106"/>
    </row>
    <row r="368" spans="2:12">
      <c r="B368" s="115">
        <v>106</v>
      </c>
      <c r="C368" s="135" t="s">
        <v>674</v>
      </c>
      <c r="D368" s="126" t="s">
        <v>472</v>
      </c>
      <c r="E368" s="137" t="s">
        <v>723</v>
      </c>
      <c r="F368" s="135" t="s">
        <v>15</v>
      </c>
      <c r="G368" s="136">
        <v>397.4515044191</v>
      </c>
      <c r="H368" s="136" t="s">
        <v>35</v>
      </c>
      <c r="I368" s="106"/>
      <c r="J368" s="106"/>
      <c r="K368" s="106"/>
      <c r="L368" s="106"/>
    </row>
    <row r="369" spans="2:12">
      <c r="B369" s="115">
        <v>107</v>
      </c>
      <c r="C369" s="135" t="s">
        <v>674</v>
      </c>
      <c r="D369" s="126" t="s">
        <v>472</v>
      </c>
      <c r="E369" s="137" t="s">
        <v>749</v>
      </c>
      <c r="F369" s="135" t="s">
        <v>15</v>
      </c>
      <c r="G369" s="136">
        <v>290.172876767</v>
      </c>
      <c r="H369" s="136" t="s">
        <v>59</v>
      </c>
      <c r="I369" s="106"/>
      <c r="J369" s="106"/>
      <c r="K369" s="106"/>
      <c r="L369" s="106"/>
    </row>
    <row r="370" spans="2:12">
      <c r="B370" s="115">
        <v>108</v>
      </c>
      <c r="C370" s="135" t="s">
        <v>674</v>
      </c>
      <c r="D370" s="126" t="s">
        <v>472</v>
      </c>
      <c r="E370" s="137" t="s">
        <v>750</v>
      </c>
      <c r="F370" s="135" t="s">
        <v>15</v>
      </c>
      <c r="G370" s="136">
        <v>376</v>
      </c>
      <c r="H370" s="136" t="s">
        <v>35</v>
      </c>
      <c r="I370" s="106"/>
      <c r="J370" s="106"/>
      <c r="K370" s="106"/>
      <c r="L370" s="106"/>
    </row>
    <row r="371" spans="2:12">
      <c r="B371" s="115">
        <v>109</v>
      </c>
      <c r="C371" s="135" t="s">
        <v>674</v>
      </c>
      <c r="D371" s="126">
        <v>2016</v>
      </c>
      <c r="E371" s="129" t="s">
        <v>751</v>
      </c>
      <c r="F371" s="135" t="s">
        <v>15</v>
      </c>
      <c r="G371" s="136">
        <v>2837</v>
      </c>
      <c r="H371" s="136" t="s">
        <v>35</v>
      </c>
      <c r="I371" s="106"/>
      <c r="J371" s="106"/>
      <c r="K371" s="106"/>
      <c r="L371" s="106"/>
    </row>
    <row r="372" spans="2:12">
      <c r="B372" s="115">
        <v>110</v>
      </c>
      <c r="C372" s="135" t="s">
        <v>674</v>
      </c>
      <c r="D372" s="126">
        <v>2016</v>
      </c>
      <c r="E372" s="129" t="s">
        <v>752</v>
      </c>
      <c r="F372" s="135" t="s">
        <v>15</v>
      </c>
      <c r="G372" s="136">
        <v>1453</v>
      </c>
      <c r="H372" s="136" t="s">
        <v>35</v>
      </c>
      <c r="I372" s="106"/>
      <c r="J372" s="106"/>
      <c r="K372" s="106"/>
      <c r="L372" s="106"/>
    </row>
    <row r="373" spans="2:12">
      <c r="B373" s="115">
        <v>111</v>
      </c>
      <c r="C373" s="135" t="s">
        <v>674</v>
      </c>
      <c r="D373" s="126">
        <v>2016</v>
      </c>
      <c r="E373" s="129" t="s">
        <v>753</v>
      </c>
      <c r="F373" s="135" t="s">
        <v>15</v>
      </c>
      <c r="G373" s="136">
        <v>19722</v>
      </c>
      <c r="H373" s="136" t="s">
        <v>35</v>
      </c>
      <c r="I373" s="106"/>
      <c r="J373" s="106"/>
      <c r="K373" s="106"/>
      <c r="L373" s="106"/>
    </row>
    <row r="374" spans="2:12">
      <c r="B374" s="115">
        <v>112</v>
      </c>
      <c r="C374" s="135" t="s">
        <v>674</v>
      </c>
      <c r="D374" s="126">
        <v>2016</v>
      </c>
      <c r="E374" s="129" t="s">
        <v>754</v>
      </c>
      <c r="F374" s="135" t="s">
        <v>15</v>
      </c>
      <c r="G374" s="136">
        <v>3768</v>
      </c>
      <c r="H374" s="136" t="s">
        <v>35</v>
      </c>
      <c r="I374" s="106"/>
      <c r="J374" s="106"/>
      <c r="K374" s="106"/>
      <c r="L374" s="106"/>
    </row>
    <row r="375" spans="2:12">
      <c r="B375" s="115">
        <v>113</v>
      </c>
      <c r="C375" s="135" t="s">
        <v>674</v>
      </c>
      <c r="D375" s="126">
        <v>2016</v>
      </c>
      <c r="E375" s="129" t="s">
        <v>755</v>
      </c>
      <c r="F375" s="135" t="s">
        <v>15</v>
      </c>
      <c r="G375" s="136">
        <v>1867</v>
      </c>
      <c r="H375" s="136" t="s">
        <v>35</v>
      </c>
      <c r="I375" s="106"/>
      <c r="J375" s="106"/>
      <c r="K375" s="106"/>
      <c r="L375" s="106"/>
    </row>
    <row r="376" spans="2:12">
      <c r="B376" s="115">
        <v>114</v>
      </c>
      <c r="C376" s="135" t="s">
        <v>674</v>
      </c>
      <c r="D376" s="126">
        <v>2016</v>
      </c>
      <c r="E376" s="129" t="s">
        <v>756</v>
      </c>
      <c r="F376" s="135" t="s">
        <v>15</v>
      </c>
      <c r="G376" s="136">
        <v>18789</v>
      </c>
      <c r="H376" s="136" t="s">
        <v>35</v>
      </c>
      <c r="I376" s="106"/>
      <c r="J376" s="106"/>
      <c r="K376" s="106"/>
      <c r="L376" s="106"/>
    </row>
    <row r="377" spans="2:12">
      <c r="B377" s="115">
        <v>115</v>
      </c>
      <c r="C377" s="135" t="s">
        <v>674</v>
      </c>
      <c r="D377" s="126">
        <v>2016</v>
      </c>
      <c r="E377" s="129" t="s">
        <v>757</v>
      </c>
      <c r="F377" s="135" t="s">
        <v>15</v>
      </c>
      <c r="G377" s="136">
        <v>1865</v>
      </c>
      <c r="H377" s="136" t="s">
        <v>35</v>
      </c>
      <c r="I377" s="106"/>
      <c r="J377" s="106"/>
      <c r="K377" s="106"/>
      <c r="L377" s="106"/>
    </row>
    <row r="378" spans="2:12">
      <c r="B378" s="115">
        <v>116</v>
      </c>
      <c r="C378" s="135" t="s">
        <v>674</v>
      </c>
      <c r="D378" s="126">
        <v>2016</v>
      </c>
      <c r="E378" s="129" t="s">
        <v>758</v>
      </c>
      <c r="F378" s="135" t="s">
        <v>15</v>
      </c>
      <c r="G378" s="136">
        <v>2633</v>
      </c>
      <c r="H378" s="136" t="s">
        <v>35</v>
      </c>
      <c r="I378" s="106"/>
      <c r="J378" s="106"/>
      <c r="K378" s="106"/>
      <c r="L378" s="106"/>
    </row>
    <row r="379" spans="2:12">
      <c r="B379" s="115">
        <v>117</v>
      </c>
      <c r="C379" s="135" t="s">
        <v>674</v>
      </c>
      <c r="D379" s="126">
        <v>2016</v>
      </c>
      <c r="E379" s="129" t="s">
        <v>759</v>
      </c>
      <c r="F379" s="135" t="s">
        <v>15</v>
      </c>
      <c r="G379" s="136">
        <v>1936</v>
      </c>
      <c r="H379" s="136" t="s">
        <v>35</v>
      </c>
      <c r="I379" s="106"/>
      <c r="J379" s="106"/>
      <c r="K379" s="106"/>
      <c r="L379" s="106"/>
    </row>
    <row r="380" spans="2:12">
      <c r="B380" s="115">
        <v>118</v>
      </c>
      <c r="C380" s="135" t="s">
        <v>674</v>
      </c>
      <c r="D380" s="126">
        <v>2016</v>
      </c>
      <c r="E380" s="129" t="s">
        <v>760</v>
      </c>
      <c r="F380" s="135" t="s">
        <v>15</v>
      </c>
      <c r="G380" s="136">
        <v>589</v>
      </c>
      <c r="H380" s="136" t="s">
        <v>35</v>
      </c>
      <c r="I380" s="106"/>
      <c r="J380" s="106"/>
      <c r="K380" s="106"/>
      <c r="L380" s="106"/>
    </row>
    <row r="381" spans="2:12">
      <c r="B381" s="115">
        <v>119</v>
      </c>
      <c r="C381" s="135" t="s">
        <v>674</v>
      </c>
      <c r="D381" s="126">
        <v>2016</v>
      </c>
      <c r="E381" s="129" t="s">
        <v>761</v>
      </c>
      <c r="F381" s="135" t="s">
        <v>15</v>
      </c>
      <c r="G381" s="136">
        <v>494</v>
      </c>
      <c r="H381" s="136" t="s">
        <v>35</v>
      </c>
      <c r="I381" s="106"/>
      <c r="J381" s="106"/>
      <c r="K381" s="106"/>
      <c r="L381" s="106"/>
    </row>
    <row r="382" spans="2:12">
      <c r="B382" s="115">
        <v>120</v>
      </c>
      <c r="C382" s="135" t="s">
        <v>674</v>
      </c>
      <c r="D382" s="126">
        <v>2016</v>
      </c>
      <c r="E382" s="129" t="s">
        <v>703</v>
      </c>
      <c r="F382" s="135" t="s">
        <v>15</v>
      </c>
      <c r="G382" s="136">
        <v>335.808</v>
      </c>
      <c r="H382" s="136" t="s">
        <v>35</v>
      </c>
      <c r="I382" s="106"/>
      <c r="J382" s="106"/>
      <c r="K382" s="106"/>
      <c r="L382" s="106"/>
    </row>
    <row r="383" spans="2:12">
      <c r="B383" s="115">
        <v>121</v>
      </c>
      <c r="C383" s="135" t="s">
        <v>674</v>
      </c>
      <c r="D383" s="126">
        <v>2016</v>
      </c>
      <c r="E383" s="129" t="s">
        <v>704</v>
      </c>
      <c r="F383" s="135" t="s">
        <v>15</v>
      </c>
      <c r="G383" s="136">
        <v>805.9392</v>
      </c>
      <c r="H383" s="136" t="s">
        <v>35</v>
      </c>
      <c r="I383" s="106"/>
      <c r="J383" s="106"/>
      <c r="K383" s="106"/>
      <c r="L383" s="106"/>
    </row>
    <row r="384" spans="2:12">
      <c r="B384" s="115">
        <v>122</v>
      </c>
      <c r="C384" s="135" t="s">
        <v>674</v>
      </c>
      <c r="D384" s="126">
        <v>2016</v>
      </c>
      <c r="E384" s="129" t="s">
        <v>706</v>
      </c>
      <c r="F384" s="135" t="s">
        <v>15</v>
      </c>
      <c r="G384" s="136">
        <v>615.2664</v>
      </c>
      <c r="H384" s="136" t="s">
        <v>35</v>
      </c>
      <c r="I384" s="106"/>
      <c r="J384" s="106"/>
      <c r="K384" s="106"/>
      <c r="L384" s="106"/>
    </row>
    <row r="385" spans="2:12">
      <c r="B385" s="115">
        <v>123</v>
      </c>
      <c r="C385" s="135" t="s">
        <v>674</v>
      </c>
      <c r="D385" s="126">
        <v>2016</v>
      </c>
      <c r="E385" s="138" t="s">
        <v>707</v>
      </c>
      <c r="F385" s="135" t="s">
        <v>15</v>
      </c>
      <c r="G385" s="136">
        <v>1168.25780196874</v>
      </c>
      <c r="H385" s="136" t="s">
        <v>35</v>
      </c>
      <c r="I385" s="106"/>
      <c r="J385" s="106"/>
      <c r="K385" s="106"/>
      <c r="L385" s="106"/>
    </row>
    <row r="386" spans="2:12">
      <c r="B386" s="115">
        <v>124</v>
      </c>
      <c r="C386" s="135" t="s">
        <v>674</v>
      </c>
      <c r="D386" s="126">
        <v>2016</v>
      </c>
      <c r="E386" s="128" t="s">
        <v>708</v>
      </c>
      <c r="F386" s="135" t="s">
        <v>15</v>
      </c>
      <c r="G386" s="136">
        <v>630.597539818413</v>
      </c>
      <c r="H386" s="136" t="s">
        <v>35</v>
      </c>
      <c r="I386" s="106"/>
      <c r="J386" s="106"/>
      <c r="K386" s="106"/>
      <c r="L386" s="106"/>
    </row>
    <row r="387" spans="2:12">
      <c r="B387" s="115">
        <v>125</v>
      </c>
      <c r="C387" s="135" t="s">
        <v>674</v>
      </c>
      <c r="D387" s="126">
        <v>2016</v>
      </c>
      <c r="E387" s="128" t="s">
        <v>711</v>
      </c>
      <c r="F387" s="135" t="s">
        <v>15</v>
      </c>
      <c r="G387" s="136">
        <v>667.376</v>
      </c>
      <c r="H387" s="136" t="s">
        <v>35</v>
      </c>
      <c r="I387" s="106"/>
      <c r="J387" s="106"/>
      <c r="K387" s="106"/>
      <c r="L387" s="106"/>
    </row>
    <row r="388" spans="2:12">
      <c r="B388" s="115">
        <v>126</v>
      </c>
      <c r="C388" s="135" t="s">
        <v>674</v>
      </c>
      <c r="D388" s="126">
        <v>2016</v>
      </c>
      <c r="E388" s="139" t="s">
        <v>713</v>
      </c>
      <c r="F388" s="135" t="s">
        <v>15</v>
      </c>
      <c r="G388" s="136">
        <v>331.568</v>
      </c>
      <c r="H388" s="136" t="s">
        <v>35</v>
      </c>
      <c r="I388" s="106"/>
      <c r="J388" s="106"/>
      <c r="K388" s="106"/>
      <c r="L388" s="106"/>
    </row>
    <row r="389" spans="2:12">
      <c r="B389" s="115">
        <v>127</v>
      </c>
      <c r="C389" s="135" t="s">
        <v>674</v>
      </c>
      <c r="D389" s="126">
        <v>2016</v>
      </c>
      <c r="E389" s="128" t="s">
        <v>714</v>
      </c>
      <c r="F389" s="135" t="s">
        <v>15</v>
      </c>
      <c r="G389" s="136">
        <v>1811.9216</v>
      </c>
      <c r="H389" s="136" t="s">
        <v>35</v>
      </c>
      <c r="I389" s="106"/>
      <c r="J389" s="106"/>
      <c r="K389" s="106"/>
      <c r="L389" s="106"/>
    </row>
    <row r="390" spans="2:12">
      <c r="B390" s="115">
        <v>128</v>
      </c>
      <c r="C390" s="135" t="s">
        <v>674</v>
      </c>
      <c r="D390" s="126">
        <v>2016</v>
      </c>
      <c r="E390" s="128" t="s">
        <v>717</v>
      </c>
      <c r="F390" s="135" t="s">
        <v>15</v>
      </c>
      <c r="G390" s="136">
        <v>2097.528</v>
      </c>
      <c r="H390" s="136" t="s">
        <v>35</v>
      </c>
      <c r="I390" s="106"/>
      <c r="J390" s="106"/>
      <c r="K390" s="106"/>
      <c r="L390" s="106"/>
    </row>
    <row r="391" spans="2:12">
      <c r="B391" s="115">
        <v>129</v>
      </c>
      <c r="C391" s="135" t="s">
        <v>674</v>
      </c>
      <c r="D391" s="126">
        <v>2016</v>
      </c>
      <c r="E391" s="128" t="s">
        <v>762</v>
      </c>
      <c r="F391" s="135" t="s">
        <v>15</v>
      </c>
      <c r="G391" s="136">
        <v>1663.776</v>
      </c>
      <c r="H391" s="136" t="s">
        <v>35</v>
      </c>
      <c r="I391" s="106"/>
      <c r="J391" s="106"/>
      <c r="K391" s="106"/>
      <c r="L391" s="106"/>
    </row>
    <row r="392" spans="2:12">
      <c r="B392" s="115">
        <v>130</v>
      </c>
      <c r="C392" s="135" t="s">
        <v>674</v>
      </c>
      <c r="D392" s="126">
        <v>2016</v>
      </c>
      <c r="E392" s="128" t="s">
        <v>763</v>
      </c>
      <c r="F392" s="135" t="s">
        <v>15</v>
      </c>
      <c r="G392" s="136">
        <v>432.1408</v>
      </c>
      <c r="H392" s="136" t="s">
        <v>59</v>
      </c>
      <c r="I392" s="106"/>
      <c r="J392" s="106"/>
      <c r="K392" s="106"/>
      <c r="L392" s="106"/>
    </row>
    <row r="393" spans="2:12">
      <c r="B393" s="115">
        <v>131</v>
      </c>
      <c r="C393" s="135" t="s">
        <v>674</v>
      </c>
      <c r="D393" s="126">
        <v>2016</v>
      </c>
      <c r="E393" s="128" t="s">
        <v>721</v>
      </c>
      <c r="F393" s="135" t="s">
        <v>15</v>
      </c>
      <c r="G393" s="136">
        <v>331.568</v>
      </c>
      <c r="H393" s="136" t="s">
        <v>35</v>
      </c>
      <c r="I393" s="106"/>
      <c r="J393" s="106"/>
      <c r="K393" s="106"/>
      <c r="L393" s="106"/>
    </row>
    <row r="394" spans="2:12">
      <c r="B394" s="115">
        <v>132</v>
      </c>
      <c r="C394" s="135" t="s">
        <v>674</v>
      </c>
      <c r="D394" s="126">
        <v>2016</v>
      </c>
      <c r="E394" s="131" t="s">
        <v>722</v>
      </c>
      <c r="F394" s="135" t="s">
        <v>15</v>
      </c>
      <c r="G394" s="136">
        <v>533.0528</v>
      </c>
      <c r="H394" s="136" t="s">
        <v>35</v>
      </c>
      <c r="I394" s="106"/>
      <c r="J394" s="106"/>
      <c r="K394" s="106"/>
      <c r="L394" s="106"/>
    </row>
    <row r="395" spans="2:12">
      <c r="B395" s="115">
        <v>133</v>
      </c>
      <c r="C395" s="135" t="s">
        <v>674</v>
      </c>
      <c r="D395" s="126">
        <v>2016</v>
      </c>
      <c r="E395" s="131" t="s">
        <v>703</v>
      </c>
      <c r="F395" s="135" t="s">
        <v>15</v>
      </c>
      <c r="G395" s="136">
        <v>369.728</v>
      </c>
      <c r="H395" s="136" t="s">
        <v>35</v>
      </c>
      <c r="I395" s="106"/>
      <c r="J395" s="106"/>
      <c r="K395" s="106"/>
      <c r="L395" s="106"/>
    </row>
    <row r="396" spans="2:12">
      <c r="B396" s="115">
        <v>134</v>
      </c>
      <c r="C396" s="135" t="s">
        <v>674</v>
      </c>
      <c r="D396" s="126">
        <v>2016</v>
      </c>
      <c r="E396" s="131" t="s">
        <v>704</v>
      </c>
      <c r="F396" s="135" t="s">
        <v>15</v>
      </c>
      <c r="G396" s="136">
        <v>879.9272</v>
      </c>
      <c r="H396" s="136" t="s">
        <v>35</v>
      </c>
      <c r="I396" s="106"/>
      <c r="J396" s="106"/>
      <c r="K396" s="106"/>
      <c r="L396" s="106"/>
    </row>
    <row r="397" spans="2:12">
      <c r="B397" s="115">
        <v>135</v>
      </c>
      <c r="C397" s="135" t="s">
        <v>674</v>
      </c>
      <c r="D397" s="126">
        <v>2016</v>
      </c>
      <c r="E397" s="131" t="s">
        <v>705</v>
      </c>
      <c r="F397" s="135" t="s">
        <v>15</v>
      </c>
      <c r="G397" s="136">
        <v>783.40360279628</v>
      </c>
      <c r="H397" s="136" t="s">
        <v>35</v>
      </c>
      <c r="I397" s="106"/>
      <c r="J397" s="106"/>
      <c r="K397" s="106"/>
      <c r="L397" s="106"/>
    </row>
    <row r="398" spans="2:12">
      <c r="B398" s="115">
        <v>136</v>
      </c>
      <c r="C398" s="135" t="s">
        <v>674</v>
      </c>
      <c r="D398" s="126">
        <v>2016</v>
      </c>
      <c r="E398" s="131" t="s">
        <v>706</v>
      </c>
      <c r="F398" s="135" t="s">
        <v>15</v>
      </c>
      <c r="G398" s="136">
        <v>479.0564</v>
      </c>
      <c r="H398" s="136" t="s">
        <v>35</v>
      </c>
      <c r="I398" s="106"/>
      <c r="J398" s="106"/>
      <c r="K398" s="106"/>
      <c r="L398" s="106"/>
    </row>
    <row r="399" spans="2:12">
      <c r="B399" s="115">
        <v>137</v>
      </c>
      <c r="C399" s="135" t="s">
        <v>674</v>
      </c>
      <c r="D399" s="126">
        <v>2016</v>
      </c>
      <c r="E399" s="131" t="s">
        <v>707</v>
      </c>
      <c r="F399" s="135" t="s">
        <v>15</v>
      </c>
      <c r="G399" s="136">
        <v>926.31279977634</v>
      </c>
      <c r="H399" s="136" t="s">
        <v>35</v>
      </c>
      <c r="I399" s="106"/>
      <c r="J399" s="106"/>
      <c r="K399" s="106"/>
      <c r="L399" s="106"/>
    </row>
    <row r="400" spans="2:12">
      <c r="B400" s="115">
        <v>138</v>
      </c>
      <c r="C400" s="135" t="s">
        <v>674</v>
      </c>
      <c r="D400" s="126">
        <v>2016</v>
      </c>
      <c r="E400" s="131" t="s">
        <v>708</v>
      </c>
      <c r="F400" s="135" t="s">
        <v>15</v>
      </c>
      <c r="G400" s="136">
        <v>548.11539699596</v>
      </c>
      <c r="H400" s="136" t="s">
        <v>35</v>
      </c>
      <c r="I400" s="106"/>
      <c r="J400" s="106"/>
      <c r="K400" s="106"/>
      <c r="L400" s="106"/>
    </row>
    <row r="401" spans="2:12">
      <c r="B401" s="115">
        <v>139</v>
      </c>
      <c r="C401" s="135" t="s">
        <v>674</v>
      </c>
      <c r="D401" s="126">
        <v>2016</v>
      </c>
      <c r="E401" s="131" t="s">
        <v>711</v>
      </c>
      <c r="F401" s="135" t="s">
        <v>15</v>
      </c>
      <c r="G401" s="136">
        <v>734.156</v>
      </c>
      <c r="H401" s="136" t="s">
        <v>35</v>
      </c>
      <c r="I401" s="106"/>
      <c r="J401" s="106"/>
      <c r="K401" s="106"/>
      <c r="L401" s="106"/>
    </row>
    <row r="402" spans="2:12">
      <c r="B402" s="115">
        <v>140</v>
      </c>
      <c r="C402" s="135" t="s">
        <v>674</v>
      </c>
      <c r="D402" s="126">
        <v>2016</v>
      </c>
      <c r="E402" s="131" t="s">
        <v>712</v>
      </c>
      <c r="F402" s="135" t="s">
        <v>15</v>
      </c>
      <c r="G402" s="136">
        <v>725.036477632366</v>
      </c>
      <c r="H402" s="136" t="s">
        <v>35</v>
      </c>
      <c r="I402" s="106"/>
      <c r="J402" s="106"/>
      <c r="K402" s="106"/>
      <c r="L402" s="106"/>
    </row>
    <row r="403" spans="2:12">
      <c r="B403" s="115">
        <v>141</v>
      </c>
      <c r="C403" s="135" t="s">
        <v>674</v>
      </c>
      <c r="D403" s="126">
        <v>2016</v>
      </c>
      <c r="E403" s="131" t="s">
        <v>713</v>
      </c>
      <c r="F403" s="135" t="s">
        <v>15</v>
      </c>
      <c r="G403" s="136">
        <v>369.728</v>
      </c>
      <c r="H403" s="136" t="s">
        <v>35</v>
      </c>
      <c r="I403" s="106"/>
      <c r="J403" s="106"/>
      <c r="K403" s="106"/>
      <c r="L403" s="106"/>
    </row>
    <row r="404" spans="2:12">
      <c r="B404" s="115">
        <v>142</v>
      </c>
      <c r="C404" s="135" t="s">
        <v>674</v>
      </c>
      <c r="D404" s="126">
        <v>2016</v>
      </c>
      <c r="E404" s="131" t="s">
        <v>714</v>
      </c>
      <c r="F404" s="135" t="s">
        <v>15</v>
      </c>
      <c r="G404" s="136">
        <v>1972.1936</v>
      </c>
      <c r="H404" s="136" t="s">
        <v>35</v>
      </c>
      <c r="I404" s="106"/>
      <c r="J404" s="106"/>
      <c r="K404" s="106"/>
      <c r="L404" s="106"/>
    </row>
    <row r="405" spans="2:12">
      <c r="B405" s="115">
        <v>143</v>
      </c>
      <c r="C405" s="135" t="s">
        <v>674</v>
      </c>
      <c r="D405" s="126">
        <v>2016</v>
      </c>
      <c r="E405" s="131" t="s">
        <v>717</v>
      </c>
      <c r="F405" s="135" t="s">
        <v>15</v>
      </c>
      <c r="G405" s="136">
        <v>2280.696</v>
      </c>
      <c r="H405" s="136" t="s">
        <v>35</v>
      </c>
      <c r="I405" s="106"/>
      <c r="J405" s="106"/>
      <c r="K405" s="106"/>
      <c r="L405" s="106"/>
    </row>
    <row r="406" spans="2:12">
      <c r="B406" s="115">
        <v>144</v>
      </c>
      <c r="C406" s="135" t="s">
        <v>674</v>
      </c>
      <c r="D406" s="126">
        <v>2016</v>
      </c>
      <c r="E406" s="131" t="s">
        <v>718</v>
      </c>
      <c r="F406" s="135" t="s">
        <v>15</v>
      </c>
      <c r="G406" s="136">
        <v>2897.3616</v>
      </c>
      <c r="H406" s="136" t="s">
        <v>35</v>
      </c>
      <c r="I406" s="106"/>
      <c r="J406" s="106"/>
      <c r="K406" s="106"/>
      <c r="L406" s="106"/>
    </row>
    <row r="407" spans="2:12">
      <c r="B407" s="115">
        <v>145</v>
      </c>
      <c r="C407" s="135" t="s">
        <v>674</v>
      </c>
      <c r="D407" s="126">
        <v>2016</v>
      </c>
      <c r="E407" s="131" t="s">
        <v>764</v>
      </c>
      <c r="F407" s="135" t="s">
        <v>15</v>
      </c>
      <c r="G407" s="136">
        <v>402.891866666667</v>
      </c>
      <c r="H407" s="136" t="s">
        <v>35</v>
      </c>
      <c r="I407" s="106"/>
      <c r="J407" s="106"/>
      <c r="K407" s="106"/>
      <c r="L407" s="106"/>
    </row>
    <row r="408" spans="2:12">
      <c r="B408" s="115">
        <v>146</v>
      </c>
      <c r="C408" s="135" t="s">
        <v>674</v>
      </c>
      <c r="D408" s="126">
        <v>2016</v>
      </c>
      <c r="E408" s="131" t="s">
        <v>762</v>
      </c>
      <c r="F408" s="135" t="s">
        <v>15</v>
      </c>
      <c r="G408" s="136">
        <v>807.19</v>
      </c>
      <c r="H408" s="136" t="s">
        <v>35</v>
      </c>
      <c r="I408" s="106"/>
      <c r="J408" s="106"/>
      <c r="K408" s="106"/>
      <c r="L408" s="106"/>
    </row>
    <row r="409" spans="2:12">
      <c r="B409" s="115">
        <v>147</v>
      </c>
      <c r="C409" s="135" t="s">
        <v>674</v>
      </c>
      <c r="D409" s="126">
        <v>2016</v>
      </c>
      <c r="E409" s="131" t="s">
        <v>763</v>
      </c>
      <c r="F409" s="135" t="s">
        <v>15</v>
      </c>
      <c r="G409" s="136">
        <v>439.339377777778</v>
      </c>
      <c r="H409" s="136" t="s">
        <v>35</v>
      </c>
      <c r="I409" s="106"/>
      <c r="J409" s="106"/>
      <c r="K409" s="106"/>
      <c r="L409" s="106"/>
    </row>
    <row r="410" spans="2:12">
      <c r="B410" s="115">
        <v>148</v>
      </c>
      <c r="C410" s="135" t="s">
        <v>674</v>
      </c>
      <c r="D410" s="126">
        <v>2016</v>
      </c>
      <c r="E410" s="131" t="s">
        <v>765</v>
      </c>
      <c r="F410" s="135" t="s">
        <v>15</v>
      </c>
      <c r="G410" s="136">
        <v>1198.64093333333</v>
      </c>
      <c r="H410" s="136" t="s">
        <v>35</v>
      </c>
      <c r="I410" s="106"/>
      <c r="J410" s="106"/>
      <c r="K410" s="106"/>
      <c r="L410" s="106"/>
    </row>
    <row r="411" spans="2:12">
      <c r="B411" s="115">
        <v>149</v>
      </c>
      <c r="C411" s="135" t="s">
        <v>674</v>
      </c>
      <c r="D411" s="126">
        <v>2016</v>
      </c>
      <c r="E411" s="131" t="s">
        <v>720</v>
      </c>
      <c r="F411" s="135" t="s">
        <v>15</v>
      </c>
      <c r="G411" s="136">
        <v>759.77619454312</v>
      </c>
      <c r="H411" s="136" t="s">
        <v>35</v>
      </c>
      <c r="I411" s="106"/>
      <c r="J411" s="106"/>
      <c r="K411" s="106"/>
      <c r="L411" s="106"/>
    </row>
    <row r="412" spans="2:12">
      <c r="B412" s="115">
        <v>150</v>
      </c>
      <c r="C412" s="135" t="s">
        <v>674</v>
      </c>
      <c r="D412" s="126">
        <v>2016</v>
      </c>
      <c r="E412" s="131" t="s">
        <v>721</v>
      </c>
      <c r="F412" s="135" t="s">
        <v>15</v>
      </c>
      <c r="G412" s="136">
        <v>369.728</v>
      </c>
      <c r="H412" s="136" t="s">
        <v>35</v>
      </c>
      <c r="I412" s="106"/>
      <c r="J412" s="106"/>
      <c r="K412" s="106"/>
      <c r="L412" s="106"/>
    </row>
    <row r="413" spans="2:12">
      <c r="B413" s="115">
        <v>151</v>
      </c>
      <c r="C413" s="135" t="s">
        <v>674</v>
      </c>
      <c r="D413" s="126">
        <v>2016</v>
      </c>
      <c r="E413" s="131" t="s">
        <v>766</v>
      </c>
      <c r="F413" s="135" t="s">
        <v>15</v>
      </c>
      <c r="G413" s="136">
        <v>661.4188</v>
      </c>
      <c r="H413" s="136" t="s">
        <v>35</v>
      </c>
      <c r="I413" s="106"/>
      <c r="J413" s="106"/>
      <c r="K413" s="106"/>
      <c r="L413" s="106"/>
    </row>
    <row r="414" spans="2:12">
      <c r="B414" s="115">
        <v>152</v>
      </c>
      <c r="C414" s="135" t="s">
        <v>674</v>
      </c>
      <c r="D414" s="126">
        <v>2016</v>
      </c>
      <c r="E414" s="131" t="s">
        <v>722</v>
      </c>
      <c r="F414" s="135" t="s">
        <v>15</v>
      </c>
      <c r="G414" s="136">
        <v>588</v>
      </c>
      <c r="H414" s="136" t="s">
        <v>35</v>
      </c>
      <c r="I414" s="106"/>
      <c r="J414" s="106"/>
      <c r="K414" s="106"/>
      <c r="L414" s="106"/>
    </row>
    <row r="415" spans="2:12">
      <c r="B415" s="115">
        <v>153</v>
      </c>
      <c r="C415" s="135" t="s">
        <v>674</v>
      </c>
      <c r="D415" s="126">
        <v>2017</v>
      </c>
      <c r="E415" s="131" t="s">
        <v>767</v>
      </c>
      <c r="F415" s="135" t="s">
        <v>15</v>
      </c>
      <c r="G415" s="136">
        <v>1588</v>
      </c>
      <c r="H415" s="136" t="s">
        <v>35</v>
      </c>
      <c r="I415" s="106"/>
      <c r="J415" s="106"/>
      <c r="K415" s="106"/>
      <c r="L415" s="106"/>
    </row>
    <row r="416" spans="2:12">
      <c r="B416" s="115"/>
      <c r="C416" s="135"/>
      <c r="D416" s="126"/>
      <c r="E416" s="127"/>
      <c r="F416" s="135"/>
      <c r="G416" s="136"/>
      <c r="H416" s="136"/>
      <c r="I416" s="106"/>
      <c r="J416" s="106"/>
      <c r="K416" s="106"/>
      <c r="L416" s="106"/>
    </row>
    <row r="417" ht="21" spans="2:12">
      <c r="B417" s="103"/>
      <c r="C417" s="104"/>
      <c r="D417" s="126"/>
      <c r="E417" s="127"/>
      <c r="F417" s="105"/>
      <c r="G417" s="106"/>
      <c r="H417" s="106"/>
      <c r="I417" s="106"/>
      <c r="J417" s="106"/>
      <c r="K417" s="106"/>
      <c r="L417" s="106"/>
    </row>
    <row r="418" ht="21" spans="2:12">
      <c r="B418" s="103"/>
      <c r="C418" s="104"/>
      <c r="D418" s="126"/>
      <c r="E418" s="127"/>
      <c r="F418" s="105"/>
      <c r="G418" s="106"/>
      <c r="H418" s="106"/>
      <c r="I418" s="106"/>
      <c r="J418" s="106"/>
      <c r="K418" s="106"/>
      <c r="L418" s="106"/>
    </row>
    <row r="419" ht="21" spans="2:12">
      <c r="B419" s="103"/>
      <c r="C419" s="104"/>
      <c r="D419" s="126"/>
      <c r="E419" s="127"/>
      <c r="F419" s="105"/>
      <c r="G419" s="106"/>
      <c r="H419" s="106"/>
      <c r="I419" s="106"/>
      <c r="J419" s="106"/>
      <c r="K419" s="106"/>
      <c r="L419" s="106"/>
    </row>
    <row r="420" ht="21" spans="2:12">
      <c r="B420" s="103"/>
      <c r="C420" s="104"/>
      <c r="D420" s="126"/>
      <c r="E420" s="127"/>
      <c r="F420" s="105"/>
      <c r="G420" s="106"/>
      <c r="H420" s="106"/>
      <c r="I420" s="106"/>
      <c r="J420" s="106"/>
      <c r="K420" s="106"/>
      <c r="L420" s="106"/>
    </row>
    <row r="421" ht="21" spans="2:12">
      <c r="B421" s="103"/>
      <c r="C421" s="104"/>
      <c r="D421" s="126"/>
      <c r="E421" s="127"/>
      <c r="F421" s="105"/>
      <c r="G421" s="106"/>
      <c r="H421" s="106"/>
      <c r="I421" s="106"/>
      <c r="J421" s="106"/>
      <c r="K421" s="106"/>
      <c r="L421" s="106"/>
    </row>
    <row r="422" ht="21" spans="2:12">
      <c r="B422" s="103"/>
      <c r="C422" s="104"/>
      <c r="D422" s="126"/>
      <c r="E422" s="127"/>
      <c r="F422" s="105"/>
      <c r="G422" s="106"/>
      <c r="H422" s="106"/>
      <c r="I422" s="106"/>
      <c r="J422" s="106"/>
      <c r="K422" s="106"/>
      <c r="L422" s="106"/>
    </row>
    <row r="423" ht="21" spans="2:12">
      <c r="B423" s="103"/>
      <c r="C423" s="104"/>
      <c r="D423" s="126"/>
      <c r="E423" s="127"/>
      <c r="F423" s="105"/>
      <c r="G423" s="106"/>
      <c r="H423" s="106"/>
      <c r="I423" s="106"/>
      <c r="J423" s="106"/>
      <c r="K423" s="106"/>
      <c r="L423" s="106"/>
    </row>
    <row r="424" ht="21" spans="2:12">
      <c r="B424" s="103"/>
      <c r="C424" s="104"/>
      <c r="D424" s="126"/>
      <c r="E424" s="127"/>
      <c r="F424" s="105"/>
      <c r="G424" s="106"/>
      <c r="H424" s="106"/>
      <c r="I424" s="106"/>
      <c r="J424" s="106"/>
      <c r="K424" s="106"/>
      <c r="L424" s="106"/>
    </row>
    <row r="425" ht="21" spans="2:12">
      <c r="B425" s="103"/>
      <c r="C425" s="104"/>
      <c r="D425" s="126"/>
      <c r="E425" s="127"/>
      <c r="F425" s="105"/>
      <c r="G425" s="106"/>
      <c r="H425" s="106"/>
      <c r="I425" s="106"/>
      <c r="J425" s="106"/>
      <c r="K425" s="106"/>
      <c r="L425" s="106"/>
    </row>
    <row r="426" ht="21" spans="2:12">
      <c r="B426" s="103"/>
      <c r="C426" s="104"/>
      <c r="D426" s="126"/>
      <c r="E426" s="127"/>
      <c r="F426" s="105"/>
      <c r="G426" s="106"/>
      <c r="H426" s="106"/>
      <c r="I426" s="106"/>
      <c r="J426" s="106"/>
      <c r="K426" s="106"/>
      <c r="L426" s="106"/>
    </row>
    <row r="427" ht="21" spans="2:12">
      <c r="B427" s="103"/>
      <c r="C427" s="104"/>
      <c r="D427" s="126"/>
      <c r="E427" s="127"/>
      <c r="F427" s="105"/>
      <c r="G427" s="106"/>
      <c r="H427" s="106"/>
      <c r="I427" s="106"/>
      <c r="J427" s="106"/>
      <c r="K427" s="106"/>
      <c r="L427" s="106"/>
    </row>
    <row r="428" ht="21" spans="2:12">
      <c r="B428" s="103"/>
      <c r="C428" s="104"/>
      <c r="D428" s="126"/>
      <c r="E428" s="127"/>
      <c r="F428" s="105"/>
      <c r="G428" s="106"/>
      <c r="H428" s="106"/>
      <c r="I428" s="106"/>
      <c r="J428" s="106"/>
      <c r="K428" s="106"/>
      <c r="L428" s="106"/>
    </row>
    <row r="429" ht="21" spans="2:12">
      <c r="B429" s="103"/>
      <c r="C429" s="104"/>
      <c r="D429" s="126"/>
      <c r="E429" s="127"/>
      <c r="F429" s="105"/>
      <c r="G429" s="106"/>
      <c r="H429" s="106"/>
      <c r="I429" s="106"/>
      <c r="J429" s="106"/>
      <c r="K429" s="106"/>
      <c r="L429" s="106"/>
    </row>
    <row r="430" ht="21" spans="2:12">
      <c r="B430" s="103"/>
      <c r="C430" s="104"/>
      <c r="D430" s="126"/>
      <c r="E430" s="127"/>
      <c r="F430" s="105"/>
      <c r="G430" s="106"/>
      <c r="H430" s="106"/>
      <c r="I430" s="106"/>
      <c r="J430" s="106"/>
      <c r="K430" s="106"/>
      <c r="L430" s="106"/>
    </row>
    <row r="431" ht="21" spans="2:12">
      <c r="B431" s="103"/>
      <c r="C431" s="104"/>
      <c r="D431" s="126"/>
      <c r="E431" s="127"/>
      <c r="F431" s="105"/>
      <c r="G431" s="106"/>
      <c r="H431" s="106"/>
      <c r="I431" s="106"/>
      <c r="J431" s="106"/>
      <c r="K431" s="106"/>
      <c r="L431" s="106"/>
    </row>
    <row r="432" ht="21" spans="2:12">
      <c r="B432" s="103"/>
      <c r="C432" s="104"/>
      <c r="D432" s="126"/>
      <c r="E432" s="127"/>
      <c r="F432" s="105"/>
      <c r="G432" s="106"/>
      <c r="H432" s="106"/>
      <c r="I432" s="106"/>
      <c r="J432" s="106"/>
      <c r="K432" s="106"/>
      <c r="L432" s="106"/>
    </row>
    <row r="433" ht="21" spans="2:12">
      <c r="B433" s="103"/>
      <c r="C433" s="104"/>
      <c r="D433" s="126"/>
      <c r="E433" s="127"/>
      <c r="F433" s="105"/>
      <c r="G433" s="106"/>
      <c r="H433" s="106"/>
      <c r="I433" s="106"/>
      <c r="J433" s="106"/>
      <c r="K433" s="106"/>
      <c r="L433" s="106"/>
    </row>
    <row r="434" ht="21" spans="2:12">
      <c r="B434" s="103"/>
      <c r="C434" s="104"/>
      <c r="D434" s="126"/>
      <c r="E434" s="127"/>
      <c r="F434" s="105"/>
      <c r="G434" s="106"/>
      <c r="H434" s="106"/>
      <c r="I434" s="106"/>
      <c r="J434" s="106"/>
      <c r="K434" s="106"/>
      <c r="L434" s="106"/>
    </row>
    <row r="435" ht="21" spans="2:12">
      <c r="B435" s="103"/>
      <c r="C435" s="104"/>
      <c r="D435" s="126"/>
      <c r="E435" s="127"/>
      <c r="F435" s="105"/>
      <c r="G435" s="106"/>
      <c r="H435" s="106"/>
      <c r="I435" s="106"/>
      <c r="J435" s="106"/>
      <c r="K435" s="106"/>
      <c r="L435" s="106"/>
    </row>
    <row r="436" ht="21" spans="2:12">
      <c r="B436" s="103"/>
      <c r="C436" s="104"/>
      <c r="D436" s="126"/>
      <c r="E436" s="127"/>
      <c r="F436" s="105"/>
      <c r="G436" s="106"/>
      <c r="H436" s="106"/>
      <c r="I436" s="106"/>
      <c r="J436" s="106"/>
      <c r="K436" s="106"/>
      <c r="L436" s="106"/>
    </row>
    <row r="437" ht="21" spans="2:12">
      <c r="B437" s="103"/>
      <c r="C437" s="104"/>
      <c r="D437" s="126"/>
      <c r="E437" s="127"/>
      <c r="F437" s="105"/>
      <c r="G437" s="106"/>
      <c r="H437" s="106"/>
      <c r="I437" s="106"/>
      <c r="J437" s="106"/>
      <c r="K437" s="106"/>
      <c r="L437" s="106"/>
    </row>
    <row r="438" ht="21" spans="2:12">
      <c r="B438" s="103"/>
      <c r="C438" s="104"/>
      <c r="D438" s="126"/>
      <c r="E438" s="127"/>
      <c r="F438" s="105"/>
      <c r="G438" s="106"/>
      <c r="H438" s="106"/>
      <c r="I438" s="106"/>
      <c r="J438" s="106"/>
      <c r="K438" s="106"/>
      <c r="L438" s="106"/>
    </row>
    <row r="439" ht="21" spans="2:12">
      <c r="B439" s="103"/>
      <c r="C439" s="104"/>
      <c r="D439" s="126"/>
      <c r="E439" s="127"/>
      <c r="F439" s="105"/>
      <c r="G439" s="106"/>
      <c r="H439" s="106"/>
      <c r="I439" s="106"/>
      <c r="J439" s="106"/>
      <c r="K439" s="106"/>
      <c r="L439" s="106"/>
    </row>
    <row r="440" ht="21" spans="2:12">
      <c r="B440" s="103"/>
      <c r="C440" s="104"/>
      <c r="D440" s="126"/>
      <c r="E440" s="127"/>
      <c r="F440" s="105"/>
      <c r="G440" s="106"/>
      <c r="H440" s="106"/>
      <c r="I440" s="106"/>
      <c r="J440" s="106"/>
      <c r="K440" s="106"/>
      <c r="L440" s="106"/>
    </row>
    <row r="441" ht="21" spans="2:12">
      <c r="B441" s="103"/>
      <c r="C441" s="104"/>
      <c r="D441" s="126"/>
      <c r="E441" s="127"/>
      <c r="F441" s="105"/>
      <c r="G441" s="106"/>
      <c r="H441" s="106"/>
      <c r="I441" s="106"/>
      <c r="J441" s="106"/>
      <c r="K441" s="106"/>
      <c r="L441" s="106"/>
    </row>
    <row r="442" ht="21" spans="2:12">
      <c r="B442" s="103"/>
      <c r="C442" s="104"/>
      <c r="D442" s="126"/>
      <c r="E442" s="127"/>
      <c r="F442" s="105"/>
      <c r="G442" s="106"/>
      <c r="H442" s="106"/>
      <c r="I442" s="106"/>
      <c r="J442" s="106"/>
      <c r="K442" s="106"/>
      <c r="L442" s="106"/>
    </row>
    <row r="443" ht="21" spans="2:12">
      <c r="B443" s="103"/>
      <c r="C443" s="104"/>
      <c r="D443" s="126"/>
      <c r="E443" s="127"/>
      <c r="F443" s="105"/>
      <c r="G443" s="106"/>
      <c r="H443" s="106"/>
      <c r="I443" s="106"/>
      <c r="J443" s="106"/>
      <c r="K443" s="106"/>
      <c r="L443" s="106"/>
    </row>
    <row r="444" ht="21" spans="2:12">
      <c r="B444" s="103"/>
      <c r="C444" s="104"/>
      <c r="D444" s="126"/>
      <c r="E444" s="127"/>
      <c r="F444" s="105"/>
      <c r="G444" s="106"/>
      <c r="H444" s="106"/>
      <c r="I444" s="106"/>
      <c r="J444" s="106"/>
      <c r="K444" s="106"/>
      <c r="L444" s="106"/>
    </row>
    <row r="445" ht="21" spans="2:12">
      <c r="B445" s="103"/>
      <c r="C445" s="104"/>
      <c r="D445" s="126"/>
      <c r="E445" s="127"/>
      <c r="F445" s="105"/>
      <c r="G445" s="106"/>
      <c r="H445" s="106"/>
      <c r="I445" s="106"/>
      <c r="J445" s="106"/>
      <c r="K445" s="106"/>
      <c r="L445" s="106"/>
    </row>
    <row r="446" ht="21" spans="2:12">
      <c r="B446" s="103"/>
      <c r="C446" s="104"/>
      <c r="D446" s="126"/>
      <c r="E446" s="127"/>
      <c r="F446" s="105"/>
      <c r="G446" s="106"/>
      <c r="H446" s="106"/>
      <c r="I446" s="106"/>
      <c r="J446" s="106"/>
      <c r="K446" s="106"/>
      <c r="L446" s="106"/>
    </row>
    <row r="447" ht="21" spans="2:12">
      <c r="B447" s="103"/>
      <c r="C447" s="104"/>
      <c r="D447" s="126"/>
      <c r="E447" s="127"/>
      <c r="F447" s="105"/>
      <c r="G447" s="106"/>
      <c r="H447" s="106"/>
      <c r="I447" s="106"/>
      <c r="J447" s="106"/>
      <c r="K447" s="106"/>
      <c r="L447" s="106"/>
    </row>
    <row r="448" ht="21" spans="2:12">
      <c r="B448" s="103"/>
      <c r="C448" s="104"/>
      <c r="D448" s="126"/>
      <c r="E448" s="127"/>
      <c r="F448" s="105"/>
      <c r="G448" s="106"/>
      <c r="H448" s="106"/>
      <c r="I448" s="106"/>
      <c r="J448" s="106"/>
      <c r="K448" s="106"/>
      <c r="L448" s="106"/>
    </row>
    <row r="449" ht="21" spans="2:12">
      <c r="B449" s="103"/>
      <c r="C449" s="104"/>
      <c r="D449" s="126"/>
      <c r="E449" s="127"/>
      <c r="F449" s="105"/>
      <c r="G449" s="106"/>
      <c r="H449" s="106"/>
      <c r="I449" s="106"/>
      <c r="J449" s="106"/>
      <c r="K449" s="106"/>
      <c r="L449" s="106"/>
    </row>
    <row r="450" ht="21" spans="2:12">
      <c r="B450" s="103"/>
      <c r="C450" s="104"/>
      <c r="D450" s="126"/>
      <c r="E450" s="127"/>
      <c r="F450" s="105"/>
      <c r="G450" s="106"/>
      <c r="H450" s="106"/>
      <c r="I450" s="106"/>
      <c r="J450" s="106"/>
      <c r="K450" s="106"/>
      <c r="L450" s="106"/>
    </row>
    <row r="451" ht="21" spans="2:12">
      <c r="B451" s="103"/>
      <c r="C451" s="104"/>
      <c r="D451" s="126"/>
      <c r="E451" s="127"/>
      <c r="F451" s="105"/>
      <c r="G451" s="106"/>
      <c r="H451" s="106"/>
      <c r="I451" s="106"/>
      <c r="J451" s="106"/>
      <c r="K451" s="106"/>
      <c r="L451" s="106"/>
    </row>
    <row r="452" ht="21" spans="2:12">
      <c r="B452" s="103"/>
      <c r="C452" s="104"/>
      <c r="D452" s="126"/>
      <c r="E452" s="127"/>
      <c r="F452" s="105"/>
      <c r="G452" s="106"/>
      <c r="H452" s="106"/>
      <c r="I452" s="106"/>
      <c r="J452" s="106"/>
      <c r="K452" s="106"/>
      <c r="L452" s="106"/>
    </row>
    <row r="453" ht="21" spans="2:12">
      <c r="B453" s="103"/>
      <c r="C453" s="104"/>
      <c r="D453" s="126"/>
      <c r="E453" s="127"/>
      <c r="F453" s="105"/>
      <c r="G453" s="106"/>
      <c r="H453" s="106"/>
      <c r="I453" s="106"/>
      <c r="J453" s="106"/>
      <c r="K453" s="106"/>
      <c r="L453" s="106"/>
    </row>
    <row r="454" ht="21" spans="2:12">
      <c r="B454" s="103"/>
      <c r="C454" s="104"/>
      <c r="D454" s="126"/>
      <c r="E454" s="127"/>
      <c r="F454" s="105"/>
      <c r="G454" s="106"/>
      <c r="H454" s="106"/>
      <c r="I454" s="106"/>
      <c r="J454" s="106"/>
      <c r="K454" s="106"/>
      <c r="L454" s="106"/>
    </row>
    <row r="455" ht="21" spans="2:12">
      <c r="B455" s="103"/>
      <c r="C455" s="104"/>
      <c r="D455" s="126"/>
      <c r="E455" s="127"/>
      <c r="F455" s="105"/>
      <c r="G455" s="106"/>
      <c r="H455" s="106"/>
      <c r="I455" s="106"/>
      <c r="J455" s="106"/>
      <c r="K455" s="106"/>
      <c r="L455" s="106"/>
    </row>
    <row r="456" ht="21" spans="2:12">
      <c r="B456" s="103"/>
      <c r="C456" s="104"/>
      <c r="D456" s="126"/>
      <c r="E456" s="127"/>
      <c r="F456" s="105"/>
      <c r="G456" s="106"/>
      <c r="H456" s="106"/>
      <c r="I456" s="106"/>
      <c r="J456" s="106"/>
      <c r="K456" s="106"/>
      <c r="L456" s="106"/>
    </row>
    <row r="457" ht="21" spans="2:12">
      <c r="B457" s="103"/>
      <c r="C457" s="104"/>
      <c r="D457" s="126"/>
      <c r="E457" s="127"/>
      <c r="F457" s="105"/>
      <c r="G457" s="106"/>
      <c r="H457" s="106"/>
      <c r="I457" s="106"/>
      <c r="J457" s="106"/>
      <c r="K457" s="106"/>
      <c r="L457" s="106"/>
    </row>
    <row r="458" ht="21" spans="2:12">
      <c r="B458" s="103"/>
      <c r="C458" s="104"/>
      <c r="D458" s="126"/>
      <c r="E458" s="127"/>
      <c r="F458" s="105"/>
      <c r="G458" s="106"/>
      <c r="H458" s="106"/>
      <c r="I458" s="106"/>
      <c r="J458" s="106"/>
      <c r="K458" s="106"/>
      <c r="L458" s="106"/>
    </row>
    <row r="459" ht="21" spans="2:12">
      <c r="B459" s="103"/>
      <c r="C459" s="104"/>
      <c r="D459" s="126"/>
      <c r="E459" s="127"/>
      <c r="F459" s="105"/>
      <c r="G459" s="106"/>
      <c r="H459" s="106"/>
      <c r="I459" s="106"/>
      <c r="J459" s="106"/>
      <c r="K459" s="106"/>
      <c r="L459" s="106"/>
    </row>
    <row r="460" ht="21" spans="2:12">
      <c r="B460" s="103"/>
      <c r="C460" s="104"/>
      <c r="D460" s="126"/>
      <c r="E460" s="127"/>
      <c r="F460" s="105"/>
      <c r="G460" s="106"/>
      <c r="H460" s="106"/>
      <c r="I460" s="106"/>
      <c r="J460" s="106"/>
      <c r="K460" s="106"/>
      <c r="L460" s="106"/>
    </row>
    <row r="461" ht="21" spans="2:12">
      <c r="B461" s="103"/>
      <c r="C461" s="104"/>
      <c r="D461" s="126"/>
      <c r="E461" s="127"/>
      <c r="F461" s="105"/>
      <c r="G461" s="106"/>
      <c r="H461" s="106"/>
      <c r="I461" s="106"/>
      <c r="J461" s="106"/>
      <c r="K461" s="106"/>
      <c r="L461" s="106"/>
    </row>
    <row r="462" ht="21" spans="2:12">
      <c r="B462" s="103"/>
      <c r="C462" s="104"/>
      <c r="D462" s="126"/>
      <c r="E462" s="127"/>
      <c r="F462" s="105"/>
      <c r="G462" s="106"/>
      <c r="H462" s="106"/>
      <c r="I462" s="106"/>
      <c r="J462" s="106"/>
      <c r="K462" s="106"/>
      <c r="L462" s="106"/>
    </row>
    <row r="463" ht="21" spans="2:12">
      <c r="B463" s="103"/>
      <c r="C463" s="104"/>
      <c r="D463" s="126"/>
      <c r="E463" s="127"/>
      <c r="F463" s="105"/>
      <c r="G463" s="106"/>
      <c r="H463" s="106"/>
      <c r="I463" s="106"/>
      <c r="J463" s="106"/>
      <c r="K463" s="106"/>
      <c r="L463" s="106"/>
    </row>
    <row r="464" ht="21" spans="2:12">
      <c r="B464" s="103"/>
      <c r="C464" s="104"/>
      <c r="D464" s="126"/>
      <c r="E464" s="127"/>
      <c r="F464" s="105"/>
      <c r="G464" s="106"/>
      <c r="H464" s="106"/>
      <c r="I464" s="106"/>
      <c r="J464" s="106"/>
      <c r="K464" s="106"/>
      <c r="L464" s="106"/>
    </row>
    <row r="465" ht="21" spans="2:12">
      <c r="B465" s="103"/>
      <c r="C465" s="104"/>
      <c r="D465" s="126"/>
      <c r="E465" s="127"/>
      <c r="F465" s="105"/>
      <c r="G465" s="106"/>
      <c r="H465" s="106"/>
      <c r="I465" s="106"/>
      <c r="J465" s="106"/>
      <c r="K465" s="106"/>
      <c r="L465" s="106"/>
    </row>
    <row r="466" ht="21" spans="2:12">
      <c r="B466" s="103"/>
      <c r="C466" s="104"/>
      <c r="D466" s="126"/>
      <c r="E466" s="127"/>
      <c r="F466" s="105"/>
      <c r="G466" s="106"/>
      <c r="H466" s="106"/>
      <c r="I466" s="106"/>
      <c r="J466" s="106"/>
      <c r="K466" s="106"/>
      <c r="L466" s="106"/>
    </row>
    <row r="467" ht="21" spans="2:12">
      <c r="B467" s="103"/>
      <c r="C467" s="104"/>
      <c r="D467" s="126"/>
      <c r="E467" s="127"/>
      <c r="F467" s="105"/>
      <c r="G467" s="106"/>
      <c r="H467" s="106"/>
      <c r="I467" s="106"/>
      <c r="J467" s="106"/>
      <c r="K467" s="106"/>
      <c r="L467" s="106"/>
    </row>
    <row r="468" ht="21" spans="2:12">
      <c r="B468" s="103"/>
      <c r="C468" s="104"/>
      <c r="D468" s="126"/>
      <c r="E468" s="127"/>
      <c r="F468" s="105"/>
      <c r="G468" s="106"/>
      <c r="H468" s="106"/>
      <c r="I468" s="106"/>
      <c r="J468" s="106"/>
      <c r="K468" s="106"/>
      <c r="L468" s="106"/>
    </row>
    <row r="469" ht="21" spans="2:12">
      <c r="B469" s="103"/>
      <c r="C469" s="104"/>
      <c r="D469" s="126"/>
      <c r="E469" s="127"/>
      <c r="F469" s="105"/>
      <c r="G469" s="106"/>
      <c r="H469" s="106"/>
      <c r="I469" s="106"/>
      <c r="J469" s="106"/>
      <c r="K469" s="106"/>
      <c r="L469" s="106"/>
    </row>
    <row r="470" ht="21" spans="2:12">
      <c r="B470" s="103"/>
      <c r="C470" s="104"/>
      <c r="D470" s="126"/>
      <c r="E470" s="127"/>
      <c r="F470" s="105"/>
      <c r="G470" s="106"/>
      <c r="H470" s="106"/>
      <c r="I470" s="106"/>
      <c r="J470" s="106"/>
      <c r="K470" s="106"/>
      <c r="L470" s="106"/>
    </row>
    <row r="471" ht="21" spans="2:12">
      <c r="B471" s="103"/>
      <c r="C471" s="104"/>
      <c r="D471" s="126"/>
      <c r="E471" s="127"/>
      <c r="F471" s="105"/>
      <c r="G471" s="106"/>
      <c r="H471" s="106"/>
      <c r="I471" s="106"/>
      <c r="J471" s="106"/>
      <c r="K471" s="106"/>
      <c r="L471" s="106"/>
    </row>
    <row r="472" ht="21" spans="2:12">
      <c r="B472" s="103"/>
      <c r="C472" s="104"/>
      <c r="D472" s="126"/>
      <c r="E472" s="127"/>
      <c r="F472" s="105"/>
      <c r="G472" s="106"/>
      <c r="H472" s="106"/>
      <c r="I472" s="106"/>
      <c r="J472" s="106"/>
      <c r="K472" s="106"/>
      <c r="L472" s="106"/>
    </row>
    <row r="473" ht="21" spans="2:12">
      <c r="B473" s="103"/>
      <c r="C473" s="104"/>
      <c r="D473" s="126"/>
      <c r="E473" s="127"/>
      <c r="F473" s="105"/>
      <c r="G473" s="106"/>
      <c r="H473" s="106"/>
      <c r="I473" s="106"/>
      <c r="J473" s="106"/>
      <c r="K473" s="106"/>
      <c r="L473" s="106"/>
    </row>
    <row r="474" ht="21" spans="2:12">
      <c r="B474" s="103"/>
      <c r="C474" s="104"/>
      <c r="D474" s="126"/>
      <c r="E474" s="127"/>
      <c r="F474" s="105"/>
      <c r="G474" s="106"/>
      <c r="H474" s="106"/>
      <c r="I474" s="106"/>
      <c r="J474" s="106"/>
      <c r="K474" s="106"/>
      <c r="L474" s="106"/>
    </row>
    <row r="475" ht="21" spans="2:12">
      <c r="B475" s="103"/>
      <c r="C475" s="104"/>
      <c r="D475" s="126"/>
      <c r="E475" s="127"/>
      <c r="F475" s="105"/>
      <c r="G475" s="106"/>
      <c r="H475" s="106"/>
      <c r="I475" s="106"/>
      <c r="J475" s="106"/>
      <c r="K475" s="106"/>
      <c r="L475" s="106"/>
    </row>
    <row r="476" ht="21" spans="2:12">
      <c r="B476" s="103"/>
      <c r="C476" s="104"/>
      <c r="D476" s="126"/>
      <c r="E476" s="127"/>
      <c r="F476" s="105"/>
      <c r="G476" s="106"/>
      <c r="H476" s="106"/>
      <c r="I476" s="106"/>
      <c r="J476" s="106"/>
      <c r="K476" s="106"/>
      <c r="L476" s="106"/>
    </row>
    <row r="477" ht="21" spans="2:12">
      <c r="B477" s="103"/>
      <c r="C477" s="104"/>
      <c r="D477" s="126"/>
      <c r="E477" s="127"/>
      <c r="F477" s="105"/>
      <c r="G477" s="106"/>
      <c r="H477" s="106"/>
      <c r="I477" s="106"/>
      <c r="J477" s="106"/>
      <c r="K477" s="106"/>
      <c r="L477" s="106"/>
    </row>
    <row r="478" ht="21" spans="2:12">
      <c r="B478" s="103"/>
      <c r="C478" s="104"/>
      <c r="D478" s="126"/>
      <c r="E478" s="127"/>
      <c r="F478" s="105"/>
      <c r="G478" s="106"/>
      <c r="H478" s="106"/>
      <c r="I478" s="106"/>
      <c r="J478" s="106"/>
      <c r="K478" s="106"/>
      <c r="L478" s="106"/>
    </row>
    <row r="479" ht="21" spans="2:12">
      <c r="B479" s="103"/>
      <c r="C479" s="104"/>
      <c r="D479" s="126"/>
      <c r="E479" s="127"/>
      <c r="F479" s="105"/>
      <c r="G479" s="106"/>
      <c r="H479" s="106"/>
      <c r="I479" s="106"/>
      <c r="J479" s="106"/>
      <c r="K479" s="106"/>
      <c r="L479" s="106"/>
    </row>
    <row r="480" ht="21" spans="2:12">
      <c r="B480" s="103"/>
      <c r="C480" s="104"/>
      <c r="D480" s="126"/>
      <c r="E480" s="127"/>
      <c r="F480" s="105"/>
      <c r="G480" s="106"/>
      <c r="H480" s="106"/>
      <c r="I480" s="106"/>
      <c r="J480" s="106"/>
      <c r="K480" s="106"/>
      <c r="L480" s="106"/>
    </row>
    <row r="481" ht="21" spans="2:12">
      <c r="B481" s="103"/>
      <c r="C481" s="104"/>
      <c r="D481" s="126"/>
      <c r="E481" s="127"/>
      <c r="F481" s="105"/>
      <c r="G481" s="106"/>
      <c r="H481" s="106"/>
      <c r="I481" s="106"/>
      <c r="J481" s="106"/>
      <c r="K481" s="106"/>
      <c r="L481" s="106"/>
    </row>
    <row r="482" ht="21" spans="2:12">
      <c r="B482" s="103"/>
      <c r="C482" s="104"/>
      <c r="D482" s="126"/>
      <c r="E482" s="127"/>
      <c r="F482" s="105"/>
      <c r="G482" s="106"/>
      <c r="H482" s="106"/>
      <c r="I482" s="106"/>
      <c r="J482" s="106"/>
      <c r="K482" s="106"/>
      <c r="L482" s="106"/>
    </row>
    <row r="483" ht="21" spans="2:12">
      <c r="B483" s="103"/>
      <c r="C483" s="104"/>
      <c r="D483" s="126"/>
      <c r="E483" s="127"/>
      <c r="F483" s="105"/>
      <c r="G483" s="106"/>
      <c r="H483" s="106"/>
      <c r="I483" s="106"/>
      <c r="J483" s="106"/>
      <c r="K483" s="106"/>
      <c r="L483" s="106"/>
    </row>
    <row r="484" ht="21" spans="2:12">
      <c r="B484" s="103"/>
      <c r="C484" s="104"/>
      <c r="D484" s="126"/>
      <c r="E484" s="127"/>
      <c r="F484" s="105"/>
      <c r="G484" s="106"/>
      <c r="H484" s="106"/>
      <c r="I484" s="106"/>
      <c r="J484" s="106"/>
      <c r="K484" s="106"/>
      <c r="L484" s="106"/>
    </row>
    <row r="485" ht="21" spans="2:12">
      <c r="B485" s="103"/>
      <c r="C485" s="104"/>
      <c r="D485" s="126"/>
      <c r="E485" s="127"/>
      <c r="F485" s="105"/>
      <c r="G485" s="106"/>
      <c r="H485" s="106"/>
      <c r="I485" s="106"/>
      <c r="J485" s="106"/>
      <c r="K485" s="106"/>
      <c r="L485" s="106"/>
    </row>
    <row r="486" ht="21" spans="2:12">
      <c r="B486" s="103"/>
      <c r="C486" s="104"/>
      <c r="D486" s="126"/>
      <c r="E486" s="127"/>
      <c r="F486" s="105"/>
      <c r="G486" s="106"/>
      <c r="H486" s="106"/>
      <c r="I486" s="106"/>
      <c r="J486" s="106"/>
      <c r="K486" s="106"/>
      <c r="L486" s="106"/>
    </row>
    <row r="487" ht="21" spans="2:12">
      <c r="B487" s="103"/>
      <c r="C487" s="104"/>
      <c r="D487" s="126"/>
      <c r="E487" s="127"/>
      <c r="F487" s="105"/>
      <c r="G487" s="106"/>
      <c r="H487" s="106"/>
      <c r="I487" s="106"/>
      <c r="J487" s="106"/>
      <c r="K487" s="106"/>
      <c r="L487" s="106"/>
    </row>
    <row r="488" ht="21" spans="2:12">
      <c r="B488" s="103"/>
      <c r="C488" s="104"/>
      <c r="D488" s="126"/>
      <c r="E488" s="127"/>
      <c r="F488" s="105"/>
      <c r="G488" s="106"/>
      <c r="H488" s="106"/>
      <c r="I488" s="106"/>
      <c r="J488" s="106"/>
      <c r="K488" s="106"/>
      <c r="L488" s="106"/>
    </row>
    <row r="489" ht="21" spans="2:12">
      <c r="B489" s="103"/>
      <c r="C489" s="104"/>
      <c r="D489" s="126"/>
      <c r="E489" s="127"/>
      <c r="F489" s="105"/>
      <c r="G489" s="106"/>
      <c r="H489" s="106"/>
      <c r="I489" s="106"/>
      <c r="J489" s="106"/>
      <c r="K489" s="106"/>
      <c r="L489" s="106"/>
    </row>
    <row r="490" ht="21" spans="2:12">
      <c r="B490" s="103"/>
      <c r="C490" s="104"/>
      <c r="D490" s="126"/>
      <c r="E490" s="127"/>
      <c r="F490" s="105"/>
      <c r="G490" s="106"/>
      <c r="H490" s="106"/>
      <c r="I490" s="106"/>
      <c r="J490" s="106"/>
      <c r="K490" s="106"/>
      <c r="L490" s="106"/>
    </row>
    <row r="491" ht="21" spans="2:12">
      <c r="B491" s="103"/>
      <c r="C491" s="104"/>
      <c r="D491" s="126"/>
      <c r="E491" s="127"/>
      <c r="F491" s="105"/>
      <c r="G491" s="106"/>
      <c r="H491" s="106"/>
      <c r="I491" s="106"/>
      <c r="J491" s="106"/>
      <c r="K491" s="106"/>
      <c r="L491" s="106"/>
    </row>
    <row r="492" ht="21" spans="2:12">
      <c r="B492" s="103"/>
      <c r="C492" s="104"/>
      <c r="D492" s="126"/>
      <c r="E492" s="127"/>
      <c r="F492" s="105"/>
      <c r="G492" s="106"/>
      <c r="H492" s="106"/>
      <c r="I492" s="106"/>
      <c r="J492" s="106"/>
      <c r="K492" s="106"/>
      <c r="L492" s="106"/>
    </row>
    <row r="493" ht="21" spans="2:12">
      <c r="B493" s="103"/>
      <c r="C493" s="104"/>
      <c r="D493" s="126"/>
      <c r="E493" s="127"/>
      <c r="F493" s="105"/>
      <c r="G493" s="106"/>
      <c r="H493" s="106"/>
      <c r="I493" s="106"/>
      <c r="J493" s="106"/>
      <c r="K493" s="106"/>
      <c r="L493" s="106"/>
    </row>
    <row r="494" ht="21" spans="2:12">
      <c r="B494" s="103"/>
      <c r="C494" s="104"/>
      <c r="D494" s="126"/>
      <c r="E494" s="127"/>
      <c r="F494" s="105"/>
      <c r="G494" s="106"/>
      <c r="H494" s="106"/>
      <c r="I494" s="106"/>
      <c r="J494" s="106"/>
      <c r="K494" s="106"/>
      <c r="L494" s="106"/>
    </row>
    <row r="495" ht="21" spans="2:12">
      <c r="B495" s="103"/>
      <c r="C495" s="104"/>
      <c r="D495" s="126"/>
      <c r="E495" s="127"/>
      <c r="F495" s="105"/>
      <c r="G495" s="106"/>
      <c r="H495" s="106"/>
      <c r="I495" s="106"/>
      <c r="J495" s="106"/>
      <c r="K495" s="106"/>
      <c r="L495" s="106"/>
    </row>
    <row r="496" ht="21" spans="2:12">
      <c r="B496" s="103"/>
      <c r="C496" s="104"/>
      <c r="D496" s="126"/>
      <c r="E496" s="127"/>
      <c r="F496" s="105"/>
      <c r="G496" s="106"/>
      <c r="H496" s="106"/>
      <c r="I496" s="106"/>
      <c r="J496" s="106"/>
      <c r="K496" s="106"/>
      <c r="L496" s="106"/>
    </row>
    <row r="497" ht="21" spans="2:12">
      <c r="B497" s="103"/>
      <c r="C497" s="104"/>
      <c r="D497" s="126"/>
      <c r="E497" s="127"/>
      <c r="F497" s="105"/>
      <c r="G497" s="106"/>
      <c r="H497" s="106"/>
      <c r="I497" s="106"/>
      <c r="J497" s="106"/>
      <c r="K497" s="106"/>
      <c r="L497" s="106"/>
    </row>
    <row r="498" ht="21" spans="2:12">
      <c r="B498" s="103"/>
      <c r="C498" s="104"/>
      <c r="D498" s="126"/>
      <c r="E498" s="127"/>
      <c r="F498" s="105"/>
      <c r="G498" s="106"/>
      <c r="H498" s="106"/>
      <c r="I498" s="106"/>
      <c r="J498" s="106"/>
      <c r="K498" s="106"/>
      <c r="L498" s="106"/>
    </row>
    <row r="499" ht="21" spans="2:12">
      <c r="B499" s="103"/>
      <c r="C499" s="104"/>
      <c r="D499" s="126"/>
      <c r="E499" s="127"/>
      <c r="F499" s="105"/>
      <c r="G499" s="106"/>
      <c r="H499" s="106"/>
      <c r="I499" s="106"/>
      <c r="J499" s="106"/>
      <c r="K499" s="106"/>
      <c r="L499" s="106"/>
    </row>
    <row r="500" ht="21" spans="2:12">
      <c r="B500" s="103"/>
      <c r="C500" s="104"/>
      <c r="D500" s="126"/>
      <c r="E500" s="127"/>
      <c r="F500" s="105"/>
      <c r="G500" s="106"/>
      <c r="H500" s="106"/>
      <c r="I500" s="106"/>
      <c r="J500" s="106"/>
      <c r="K500" s="106"/>
      <c r="L500" s="106"/>
    </row>
    <row r="501" ht="21" spans="2:12">
      <c r="B501" s="103"/>
      <c r="C501" s="104"/>
      <c r="D501" s="126"/>
      <c r="E501" s="127"/>
      <c r="F501" s="105"/>
      <c r="G501" s="106"/>
      <c r="H501" s="106"/>
      <c r="I501" s="106"/>
      <c r="J501" s="106"/>
      <c r="K501" s="106"/>
      <c r="L501" s="106"/>
    </row>
    <row r="502" ht="21" spans="2:12">
      <c r="B502" s="103"/>
      <c r="C502" s="104"/>
      <c r="D502" s="126"/>
      <c r="E502" s="127"/>
      <c r="F502" s="105"/>
      <c r="G502" s="106"/>
      <c r="H502" s="106"/>
      <c r="I502" s="106"/>
      <c r="J502" s="106"/>
      <c r="K502" s="106"/>
      <c r="L502" s="106"/>
    </row>
    <row r="503" ht="21" spans="2:12">
      <c r="B503" s="103"/>
      <c r="C503" s="104"/>
      <c r="D503" s="126"/>
      <c r="E503" s="127"/>
      <c r="F503" s="105"/>
      <c r="G503" s="106"/>
      <c r="H503" s="106"/>
      <c r="I503" s="106"/>
      <c r="J503" s="106"/>
      <c r="K503" s="106"/>
      <c r="L503" s="106"/>
    </row>
    <row r="504" ht="21" spans="2:12">
      <c r="B504" s="103"/>
      <c r="C504" s="104"/>
      <c r="D504" s="126"/>
      <c r="E504" s="127"/>
      <c r="F504" s="105"/>
      <c r="G504" s="106"/>
      <c r="H504" s="106"/>
      <c r="I504" s="106"/>
      <c r="J504" s="106"/>
      <c r="K504" s="106"/>
      <c r="L504" s="106"/>
    </row>
    <row r="505" ht="21" spans="2:12">
      <c r="B505" s="103"/>
      <c r="C505" s="104"/>
      <c r="D505" s="126"/>
      <c r="E505" s="127"/>
      <c r="F505" s="105"/>
      <c r="G505" s="106"/>
      <c r="H505" s="106"/>
      <c r="I505" s="106"/>
      <c r="J505" s="106"/>
      <c r="K505" s="106"/>
      <c r="L505" s="106"/>
    </row>
    <row r="506" ht="21" spans="2:12">
      <c r="B506" s="103"/>
      <c r="C506" s="104"/>
      <c r="D506" s="126"/>
      <c r="E506" s="127"/>
      <c r="F506" s="105"/>
      <c r="G506" s="106"/>
      <c r="H506" s="106"/>
      <c r="I506" s="106"/>
      <c r="J506" s="106"/>
      <c r="K506" s="106"/>
      <c r="L506" s="106"/>
    </row>
    <row r="507" ht="21" spans="2:12">
      <c r="B507" s="103"/>
      <c r="C507" s="104"/>
      <c r="D507" s="126"/>
      <c r="E507" s="127"/>
      <c r="F507" s="105"/>
      <c r="G507" s="106"/>
      <c r="H507" s="106"/>
      <c r="I507" s="106"/>
      <c r="J507" s="106"/>
      <c r="K507" s="106"/>
      <c r="L507" s="106"/>
    </row>
    <row r="508" ht="21" spans="2:12">
      <c r="B508" s="103"/>
      <c r="C508" s="104"/>
      <c r="D508" s="126"/>
      <c r="E508" s="127"/>
      <c r="F508" s="105"/>
      <c r="G508" s="106"/>
      <c r="H508" s="106"/>
      <c r="I508" s="106"/>
      <c r="J508" s="106"/>
      <c r="K508" s="106"/>
      <c r="L508" s="106"/>
    </row>
    <row r="509" ht="21" spans="2:12">
      <c r="B509" s="103"/>
      <c r="C509" s="104"/>
      <c r="D509" s="126"/>
      <c r="E509" s="127"/>
      <c r="F509" s="105"/>
      <c r="G509" s="106"/>
      <c r="H509" s="106"/>
      <c r="I509" s="106"/>
      <c r="J509" s="106"/>
      <c r="K509" s="106"/>
      <c r="L509" s="106"/>
    </row>
    <row r="510" ht="21" spans="2:12">
      <c r="B510" s="103"/>
      <c r="C510" s="104"/>
      <c r="D510" s="126"/>
      <c r="E510" s="127"/>
      <c r="F510" s="105"/>
      <c r="G510" s="106"/>
      <c r="H510" s="106"/>
      <c r="I510" s="106"/>
      <c r="J510" s="106"/>
      <c r="K510" s="106"/>
      <c r="L510" s="106"/>
    </row>
    <row r="511" ht="21" spans="2:12">
      <c r="B511" s="103"/>
      <c r="C511" s="104"/>
      <c r="D511" s="126"/>
      <c r="E511" s="127"/>
      <c r="F511" s="105"/>
      <c r="G511" s="106"/>
      <c r="H511" s="106"/>
      <c r="I511" s="106"/>
      <c r="J511" s="106"/>
      <c r="K511" s="106"/>
      <c r="L511" s="106"/>
    </row>
    <row r="512" ht="21" spans="2:12">
      <c r="B512" s="103"/>
      <c r="C512" s="104"/>
      <c r="D512" s="126"/>
      <c r="E512" s="127"/>
      <c r="F512" s="105"/>
      <c r="G512" s="106"/>
      <c r="H512" s="106"/>
      <c r="I512" s="106"/>
      <c r="J512" s="106"/>
      <c r="K512" s="106"/>
      <c r="L512" s="106"/>
    </row>
    <row r="513" ht="21" spans="2:12">
      <c r="B513" s="103"/>
      <c r="C513" s="104"/>
      <c r="D513" s="126"/>
      <c r="E513" s="127"/>
      <c r="F513" s="105"/>
      <c r="G513" s="106"/>
      <c r="H513" s="106"/>
      <c r="I513" s="106"/>
      <c r="J513" s="106"/>
      <c r="K513" s="106"/>
      <c r="L513" s="106"/>
    </row>
    <row r="514" ht="21" spans="2:12">
      <c r="B514" s="103"/>
      <c r="C514" s="104"/>
      <c r="D514" s="126"/>
      <c r="E514" s="127"/>
      <c r="F514" s="105"/>
      <c r="G514" s="106"/>
      <c r="H514" s="106"/>
      <c r="I514" s="106"/>
      <c r="J514" s="106"/>
      <c r="K514" s="106"/>
      <c r="L514" s="106"/>
    </row>
    <row r="515" ht="21" spans="2:12">
      <c r="B515" s="103"/>
      <c r="C515" s="104"/>
      <c r="D515" s="126"/>
      <c r="E515" s="127"/>
      <c r="F515" s="105"/>
      <c r="G515" s="106"/>
      <c r="H515" s="106"/>
      <c r="I515" s="106"/>
      <c r="J515" s="106"/>
      <c r="K515" s="106"/>
      <c r="L515" s="106"/>
    </row>
    <row r="516" ht="21" spans="2:12">
      <c r="B516" s="103"/>
      <c r="C516" s="104"/>
      <c r="D516" s="126"/>
      <c r="E516" s="127"/>
      <c r="F516" s="105"/>
      <c r="G516" s="106"/>
      <c r="H516" s="106"/>
      <c r="I516" s="106"/>
      <c r="J516" s="106"/>
      <c r="K516" s="106"/>
      <c r="L516" s="106"/>
    </row>
    <row r="517" ht="21" spans="2:12">
      <c r="B517" s="103"/>
      <c r="C517" s="104"/>
      <c r="D517" s="126"/>
      <c r="E517" s="127"/>
      <c r="F517" s="105"/>
      <c r="G517" s="106"/>
      <c r="H517" s="106"/>
      <c r="I517" s="106"/>
      <c r="J517" s="106"/>
      <c r="K517" s="106"/>
      <c r="L517" s="106"/>
    </row>
    <row r="518" ht="21" spans="2:12">
      <c r="B518" s="103"/>
      <c r="C518" s="104"/>
      <c r="D518" s="126"/>
      <c r="E518" s="127"/>
      <c r="F518" s="105"/>
      <c r="G518" s="106"/>
      <c r="H518" s="106"/>
      <c r="I518" s="106"/>
      <c r="J518" s="106"/>
      <c r="K518" s="106"/>
      <c r="L518" s="106"/>
    </row>
    <row r="519" ht="21" spans="2:12">
      <c r="B519" s="103"/>
      <c r="C519" s="104"/>
      <c r="D519" s="126"/>
      <c r="E519" s="127"/>
      <c r="F519" s="105"/>
      <c r="G519" s="106"/>
      <c r="H519" s="106"/>
      <c r="I519" s="106"/>
      <c r="J519" s="106"/>
      <c r="K519" s="106"/>
      <c r="L519" s="106"/>
    </row>
    <row r="520" ht="21" spans="2:12">
      <c r="B520" s="103"/>
      <c r="C520" s="104"/>
      <c r="D520" s="126"/>
      <c r="E520" s="127"/>
      <c r="F520" s="105"/>
      <c r="G520" s="106"/>
      <c r="H520" s="106"/>
      <c r="I520" s="106"/>
      <c r="J520" s="106"/>
      <c r="K520" s="106"/>
      <c r="L520" s="106"/>
    </row>
  </sheetData>
  <mergeCells count="5">
    <mergeCell ref="B4:L4"/>
    <mergeCell ref="B126:L126"/>
    <mergeCell ref="B160:L160"/>
    <mergeCell ref="B188:L188"/>
    <mergeCell ref="B262:L262"/>
  </mergeCells>
  <printOptions horizontalCentered="1"/>
  <pageMargins left="0.118110236220472" right="0.118110236220472" top="0.15748031496063" bottom="0.15748031496063" header="0.31496062992126" footer="0.31496062992126"/>
  <pageSetup paperSize="9" scale="97" fitToHeight="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B2:Q355"/>
  <sheetViews>
    <sheetView topLeftCell="A22" workbookViewId="0">
      <selection activeCell="D15" sqref="D15"/>
    </sheetView>
  </sheetViews>
  <sheetFormatPr defaultColWidth="9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13.5714285714286" style="5" customWidth="1"/>
    <col min="8" max="8" width="15.7142857142857" style="5" customWidth="1"/>
    <col min="9" max="9" width="10.7142857142857" style="4" hidden="1" customWidth="1"/>
    <col min="10" max="10" width="13" style="4" customWidth="1"/>
    <col min="11" max="11" width="14.4285714285714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5">
      <c r="B2" s="6"/>
      <c r="C2" s="6"/>
      <c r="D2" s="7"/>
      <c r="E2" s="8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768</v>
      </c>
      <c r="C4" s="12"/>
      <c r="D4" s="12"/>
      <c r="E4" s="12"/>
      <c r="F4" s="12"/>
      <c r="G4" s="12"/>
      <c r="H4" s="12"/>
      <c r="I4" s="12"/>
      <c r="J4" s="36"/>
    </row>
    <row r="5" ht="21" spans="2:13">
      <c r="B5" s="15"/>
      <c r="C5" s="42"/>
      <c r="D5" s="15"/>
      <c r="E5" s="15"/>
      <c r="F5" s="43"/>
      <c r="G5" s="44"/>
      <c r="H5" s="45"/>
      <c r="I5" s="45"/>
      <c r="J5" s="55"/>
      <c r="K5" s="56"/>
      <c r="L5" s="56"/>
      <c r="M5" s="56"/>
    </row>
    <row r="6" ht="21" spans="2:10">
      <c r="B6" s="15"/>
      <c r="C6" s="42"/>
      <c r="D6" s="15"/>
      <c r="E6" s="15"/>
      <c r="F6" s="43"/>
      <c r="G6" s="46"/>
      <c r="H6" s="16"/>
      <c r="I6" s="9"/>
      <c r="J6" s="9"/>
    </row>
    <row r="7" ht="21" spans="2:12">
      <c r="B7" s="15"/>
      <c r="C7" s="13"/>
      <c r="D7" s="15"/>
      <c r="E7" s="47"/>
      <c r="F7" s="9"/>
      <c r="G7" s="44"/>
      <c r="H7" s="45"/>
      <c r="I7" s="45"/>
      <c r="J7" s="55"/>
      <c r="K7" s="56"/>
      <c r="L7" s="56"/>
    </row>
    <row r="8" ht="21" spans="2:13">
      <c r="B8" s="15"/>
      <c r="C8" s="13"/>
      <c r="D8" s="15"/>
      <c r="E8" s="47"/>
      <c r="F8" s="13"/>
      <c r="G8" s="44"/>
      <c r="H8" s="45"/>
      <c r="I8" s="45"/>
      <c r="J8" s="55"/>
      <c r="K8" s="56"/>
      <c r="L8" s="56"/>
      <c r="M8" s="56"/>
    </row>
    <row r="9" ht="21" spans="2:12">
      <c r="B9" s="15"/>
      <c r="C9" s="13"/>
      <c r="D9" s="15"/>
      <c r="E9" s="47"/>
      <c r="F9" s="9"/>
      <c r="G9" s="44"/>
      <c r="H9" s="45"/>
      <c r="I9" s="45"/>
      <c r="J9" s="55"/>
      <c r="K9" s="56"/>
      <c r="L9" s="56"/>
    </row>
    <row r="10" ht="21" spans="2:12">
      <c r="B10" s="15"/>
      <c r="C10" s="13"/>
      <c r="D10" s="15"/>
      <c r="E10" s="47"/>
      <c r="F10" s="9"/>
      <c r="G10" s="44"/>
      <c r="H10" s="45"/>
      <c r="I10" s="45"/>
      <c r="J10" s="55"/>
      <c r="K10" s="56"/>
      <c r="L10" s="56"/>
    </row>
    <row r="11" ht="21" spans="2:13">
      <c r="B11" s="15"/>
      <c r="C11" s="13"/>
      <c r="D11" s="15"/>
      <c r="E11" s="48"/>
      <c r="F11" s="9"/>
      <c r="G11" s="44"/>
      <c r="H11" s="45"/>
      <c r="I11" s="45"/>
      <c r="J11" s="55"/>
      <c r="K11" s="56"/>
      <c r="L11" s="56"/>
      <c r="M11" s="56"/>
    </row>
    <row r="12" ht="21" spans="2:10">
      <c r="B12" s="15"/>
      <c r="C12" s="13"/>
      <c r="D12" s="15"/>
      <c r="E12" s="48"/>
      <c r="F12" s="36"/>
      <c r="G12" s="46"/>
      <c r="H12" s="9"/>
      <c r="I12" s="9"/>
      <c r="J12" s="9"/>
    </row>
    <row r="13" ht="21" spans="2:10">
      <c r="B13" s="15"/>
      <c r="C13" s="13"/>
      <c r="D13" s="15"/>
      <c r="E13" s="47"/>
      <c r="F13" s="36"/>
      <c r="G13" s="44"/>
      <c r="H13" s="9"/>
      <c r="I13" s="9"/>
      <c r="J13" s="9"/>
    </row>
    <row r="14" ht="21" spans="2:10">
      <c r="B14" s="15"/>
      <c r="C14" s="13"/>
      <c r="D14" s="15"/>
      <c r="E14" s="47"/>
      <c r="F14" s="36"/>
      <c r="G14" s="44"/>
      <c r="H14" s="9"/>
      <c r="I14" s="9"/>
      <c r="J14" s="9"/>
    </row>
    <row r="15" ht="21" spans="2:10">
      <c r="B15" s="15"/>
      <c r="C15" s="13"/>
      <c r="D15" s="15"/>
      <c r="E15" s="47"/>
      <c r="F15" s="36"/>
      <c r="G15" s="44"/>
      <c r="H15" s="9"/>
      <c r="I15" s="9"/>
      <c r="J15" s="9"/>
    </row>
    <row r="16" ht="21" spans="2:10">
      <c r="B16" s="15"/>
      <c r="C16" s="13"/>
      <c r="D16" s="15"/>
      <c r="E16" s="47"/>
      <c r="F16" s="36"/>
      <c r="G16" s="44"/>
      <c r="H16" s="9"/>
      <c r="I16" s="9"/>
      <c r="J16" s="9"/>
    </row>
    <row r="17" ht="21" spans="2:10">
      <c r="B17" s="15"/>
      <c r="C17" s="13"/>
      <c r="D17" s="15"/>
      <c r="E17" s="47"/>
      <c r="F17" s="36"/>
      <c r="G17" s="44"/>
      <c r="H17" s="9"/>
      <c r="I17" s="9"/>
      <c r="J17" s="9"/>
    </row>
    <row r="18" ht="21" spans="2:10">
      <c r="B18" s="15"/>
      <c r="C18" s="13"/>
      <c r="D18" s="15"/>
      <c r="E18" s="49"/>
      <c r="F18" s="36"/>
      <c r="G18" s="46"/>
      <c r="H18" s="9"/>
      <c r="I18" s="9"/>
      <c r="J18" s="9"/>
    </row>
    <row r="19" ht="21" spans="2:10">
      <c r="B19" s="9"/>
      <c r="C19" s="21"/>
      <c r="D19" s="9"/>
      <c r="E19" s="50"/>
      <c r="F19" s="9"/>
      <c r="G19" s="51"/>
      <c r="H19" s="9"/>
      <c r="I19" s="9"/>
      <c r="J19" s="9"/>
    </row>
    <row r="20" ht="21" spans="2:10">
      <c r="B20" s="52"/>
      <c r="C20" s="53"/>
      <c r="D20" s="52"/>
      <c r="E20" s="52"/>
      <c r="F20" s="52"/>
      <c r="G20" s="54"/>
      <c r="H20" s="52"/>
      <c r="I20" s="52"/>
      <c r="J20" s="52"/>
    </row>
    <row r="21" ht="21" spans="2:10">
      <c r="B21" s="52"/>
      <c r="C21" s="53"/>
      <c r="D21" s="52"/>
      <c r="E21" s="52"/>
      <c r="F21" s="52"/>
      <c r="G21" s="54"/>
      <c r="H21" s="52"/>
      <c r="I21" s="52"/>
      <c r="J21" s="52"/>
    </row>
    <row r="22" ht="21" spans="2:10">
      <c r="B22" s="52"/>
      <c r="C22" s="53"/>
      <c r="D22" s="52"/>
      <c r="E22" s="52"/>
      <c r="F22" s="52"/>
      <c r="G22" s="54"/>
      <c r="H22" s="52"/>
      <c r="I22" s="52"/>
      <c r="J22" s="52"/>
    </row>
    <row r="23" ht="21" spans="2:10">
      <c r="B23" s="52"/>
      <c r="C23" s="53"/>
      <c r="D23" s="52"/>
      <c r="E23" s="52"/>
      <c r="F23" s="52"/>
      <c r="G23" s="54"/>
      <c r="H23" s="52"/>
      <c r="I23" s="52"/>
      <c r="J23" s="52"/>
    </row>
    <row r="24" ht="21" spans="2:10">
      <c r="B24" s="52"/>
      <c r="C24" s="53"/>
      <c r="D24" s="52"/>
      <c r="E24" s="52"/>
      <c r="F24" s="52"/>
      <c r="G24" s="54"/>
      <c r="H24" s="52"/>
      <c r="I24" s="52"/>
      <c r="J24" s="52"/>
    </row>
    <row r="25" ht="21" spans="2:10">
      <c r="B25" s="52"/>
      <c r="C25" s="53"/>
      <c r="D25" s="52"/>
      <c r="E25" s="52"/>
      <c r="F25" s="52"/>
      <c r="G25" s="54"/>
      <c r="H25" s="52"/>
      <c r="I25" s="52"/>
      <c r="J25" s="52"/>
    </row>
    <row r="26" ht="21" spans="2:10">
      <c r="B26" s="52"/>
      <c r="C26" s="53"/>
      <c r="D26" s="52"/>
      <c r="E26" s="52"/>
      <c r="F26" s="52"/>
      <c r="G26" s="54"/>
      <c r="H26" s="52"/>
      <c r="I26" s="52"/>
      <c r="J26" s="52"/>
    </row>
    <row r="27" ht="21" spans="2:10">
      <c r="B27" s="52"/>
      <c r="C27" s="53"/>
      <c r="D27" s="52"/>
      <c r="E27" s="52"/>
      <c r="F27" s="52"/>
      <c r="G27" s="54"/>
      <c r="H27" s="52"/>
      <c r="I27" s="52"/>
      <c r="J27" s="52"/>
    </row>
    <row r="28" ht="21" spans="2:10">
      <c r="B28" s="52"/>
      <c r="C28" s="53"/>
      <c r="D28" s="52"/>
      <c r="E28" s="52"/>
      <c r="F28" s="52"/>
      <c r="G28" s="54"/>
      <c r="H28" s="52"/>
      <c r="I28" s="52"/>
      <c r="J28" s="52"/>
    </row>
    <row r="29" ht="21" spans="2:10">
      <c r="B29" s="52"/>
      <c r="C29" s="53"/>
      <c r="D29" s="52"/>
      <c r="E29" s="52"/>
      <c r="F29" s="52"/>
      <c r="G29" s="54"/>
      <c r="H29" s="52"/>
      <c r="I29" s="52"/>
      <c r="J29" s="52"/>
    </row>
    <row r="30" ht="21" spans="2:10">
      <c r="B30" s="52"/>
      <c r="C30" s="53"/>
      <c r="D30" s="52"/>
      <c r="E30" s="52"/>
      <c r="F30" s="52"/>
      <c r="G30" s="54"/>
      <c r="H30" s="52"/>
      <c r="I30" s="52"/>
      <c r="J30" s="52"/>
    </row>
    <row r="31" ht="21" spans="2:10">
      <c r="B31" s="52"/>
      <c r="C31" s="53"/>
      <c r="D31" s="52"/>
      <c r="E31" s="52"/>
      <c r="F31" s="52"/>
      <c r="G31" s="54"/>
      <c r="H31" s="52"/>
      <c r="I31" s="52"/>
      <c r="J31" s="52"/>
    </row>
    <row r="32" ht="21" spans="2:10">
      <c r="B32" s="52"/>
      <c r="C32" s="53"/>
      <c r="D32" s="52"/>
      <c r="E32" s="52"/>
      <c r="F32" s="52"/>
      <c r="G32" s="54"/>
      <c r="H32" s="52"/>
      <c r="I32" s="52"/>
      <c r="J32" s="52"/>
    </row>
    <row r="33" ht="21" spans="2:10">
      <c r="B33" s="52"/>
      <c r="C33" s="53"/>
      <c r="D33" s="52"/>
      <c r="E33" s="52"/>
      <c r="F33" s="52"/>
      <c r="G33" s="54"/>
      <c r="H33" s="52"/>
      <c r="I33" s="52"/>
      <c r="J33" s="52"/>
    </row>
    <row r="34" ht="21" spans="2:10">
      <c r="B34" s="52"/>
      <c r="C34" s="53"/>
      <c r="D34" s="52"/>
      <c r="E34" s="52"/>
      <c r="F34" s="52"/>
      <c r="G34" s="54"/>
      <c r="H34" s="52"/>
      <c r="I34" s="52"/>
      <c r="J34" s="52"/>
    </row>
    <row r="35" ht="21" spans="2:10">
      <c r="B35" s="52"/>
      <c r="C35" s="53"/>
      <c r="D35" s="52"/>
      <c r="E35" s="52"/>
      <c r="F35" s="52"/>
      <c r="G35" s="54"/>
      <c r="H35" s="52"/>
      <c r="I35" s="52"/>
      <c r="J35" s="52"/>
    </row>
    <row r="36" ht="21" spans="2:10">
      <c r="B36" s="52"/>
      <c r="C36" s="53"/>
      <c r="D36" s="52"/>
      <c r="E36" s="52"/>
      <c r="F36" s="52"/>
      <c r="G36" s="54"/>
      <c r="H36" s="52"/>
      <c r="I36" s="52"/>
      <c r="J36" s="52"/>
    </row>
    <row r="37" ht="21" spans="2:10">
      <c r="B37" s="52"/>
      <c r="C37" s="53"/>
      <c r="D37" s="52"/>
      <c r="E37" s="52"/>
      <c r="F37" s="52"/>
      <c r="G37" s="54"/>
      <c r="H37" s="52"/>
      <c r="I37" s="52"/>
      <c r="J37" s="52"/>
    </row>
    <row r="38" ht="21" spans="2:10">
      <c r="B38" s="52"/>
      <c r="C38" s="53"/>
      <c r="D38" s="52"/>
      <c r="E38" s="52"/>
      <c r="F38" s="52"/>
      <c r="G38" s="54"/>
      <c r="H38" s="52"/>
      <c r="I38" s="52"/>
      <c r="J38" s="52"/>
    </row>
    <row r="39" ht="21" spans="2:10">
      <c r="B39" s="52"/>
      <c r="C39" s="53"/>
      <c r="D39" s="52"/>
      <c r="E39" s="52"/>
      <c r="F39" s="52"/>
      <c r="G39" s="54"/>
      <c r="H39" s="52"/>
      <c r="I39" s="52"/>
      <c r="J39" s="52"/>
    </row>
    <row r="40" ht="21" spans="2:10">
      <c r="B40" s="52"/>
      <c r="C40" s="53"/>
      <c r="D40" s="52"/>
      <c r="E40" s="52"/>
      <c r="F40" s="52"/>
      <c r="G40" s="54"/>
      <c r="H40" s="52"/>
      <c r="I40" s="52"/>
      <c r="J40" s="52"/>
    </row>
    <row r="41" ht="21" spans="2:10">
      <c r="B41" s="52"/>
      <c r="C41" s="53"/>
      <c r="D41" s="52"/>
      <c r="E41" s="52"/>
      <c r="F41" s="52"/>
      <c r="G41" s="54"/>
      <c r="H41" s="52"/>
      <c r="I41" s="52"/>
      <c r="J41" s="52"/>
    </row>
    <row r="42" ht="21" spans="2:10">
      <c r="B42" s="52"/>
      <c r="C42" s="53"/>
      <c r="D42" s="52"/>
      <c r="E42" s="52"/>
      <c r="F42" s="52"/>
      <c r="G42" s="54"/>
      <c r="H42" s="52"/>
      <c r="I42" s="52"/>
      <c r="J42" s="52"/>
    </row>
    <row r="43" ht="21" spans="2:10">
      <c r="B43" s="52"/>
      <c r="C43" s="53"/>
      <c r="D43" s="52"/>
      <c r="E43" s="52"/>
      <c r="F43" s="52"/>
      <c r="G43" s="54"/>
      <c r="H43" s="52"/>
      <c r="I43" s="52"/>
      <c r="J43" s="52"/>
    </row>
    <row r="44" ht="21" spans="2:10">
      <c r="B44" s="52"/>
      <c r="C44" s="53"/>
      <c r="D44" s="52"/>
      <c r="E44" s="52"/>
      <c r="F44" s="52"/>
      <c r="G44" s="54"/>
      <c r="H44" s="52"/>
      <c r="I44" s="52"/>
      <c r="J44" s="52"/>
    </row>
    <row r="45" ht="21" spans="2:10">
      <c r="B45" s="52"/>
      <c r="C45" s="53"/>
      <c r="D45" s="52"/>
      <c r="E45" s="52"/>
      <c r="F45" s="52"/>
      <c r="G45" s="54"/>
      <c r="H45" s="52"/>
      <c r="I45" s="52"/>
      <c r="J45" s="52"/>
    </row>
    <row r="46" ht="21" spans="2:10">
      <c r="B46" s="52"/>
      <c r="C46" s="53"/>
      <c r="D46" s="52"/>
      <c r="E46" s="52"/>
      <c r="F46" s="52"/>
      <c r="G46" s="54"/>
      <c r="H46" s="52"/>
      <c r="I46" s="52"/>
      <c r="J46" s="52"/>
    </row>
    <row r="47" ht="21" spans="2:10">
      <c r="B47" s="52"/>
      <c r="C47" s="53"/>
      <c r="D47" s="52"/>
      <c r="E47" s="52"/>
      <c r="F47" s="52"/>
      <c r="G47" s="54"/>
      <c r="H47" s="52"/>
      <c r="I47" s="52"/>
      <c r="J47" s="52"/>
    </row>
    <row r="48" ht="21" spans="2:10">
      <c r="B48" s="52"/>
      <c r="C48" s="53"/>
      <c r="D48" s="52"/>
      <c r="E48" s="52"/>
      <c r="F48" s="52"/>
      <c r="G48" s="54"/>
      <c r="H48" s="52"/>
      <c r="I48" s="52"/>
      <c r="J48" s="52"/>
    </row>
    <row r="49" ht="21" spans="2:10">
      <c r="B49" s="52"/>
      <c r="C49" s="53"/>
      <c r="D49" s="52"/>
      <c r="E49" s="52"/>
      <c r="F49" s="52"/>
      <c r="G49" s="54"/>
      <c r="H49" s="52"/>
      <c r="I49" s="52"/>
      <c r="J49" s="52"/>
    </row>
    <row r="50" ht="21" spans="2:10">
      <c r="B50" s="52"/>
      <c r="C50" s="53"/>
      <c r="D50" s="52"/>
      <c r="E50" s="52"/>
      <c r="F50" s="52"/>
      <c r="G50" s="54"/>
      <c r="H50" s="52"/>
      <c r="I50" s="52"/>
      <c r="J50" s="52"/>
    </row>
    <row r="51" ht="21" spans="2:10">
      <c r="B51" s="52"/>
      <c r="C51" s="53"/>
      <c r="D51" s="52"/>
      <c r="E51" s="52"/>
      <c r="F51" s="52"/>
      <c r="G51" s="54"/>
      <c r="H51" s="52"/>
      <c r="I51" s="52"/>
      <c r="J51" s="52"/>
    </row>
    <row r="52" ht="21" spans="2:10">
      <c r="B52" s="52"/>
      <c r="C52" s="53"/>
      <c r="D52" s="52"/>
      <c r="E52" s="52"/>
      <c r="F52" s="52"/>
      <c r="G52" s="54"/>
      <c r="H52" s="52"/>
      <c r="I52" s="52"/>
      <c r="J52" s="52"/>
    </row>
    <row r="53" ht="21" spans="2:10">
      <c r="B53" s="52"/>
      <c r="C53" s="53"/>
      <c r="D53" s="52"/>
      <c r="E53" s="52"/>
      <c r="F53" s="52"/>
      <c r="G53" s="54"/>
      <c r="H53" s="52"/>
      <c r="I53" s="52"/>
      <c r="J53" s="52"/>
    </row>
    <row r="54" ht="21" spans="2:10">
      <c r="B54" s="52"/>
      <c r="C54" s="53"/>
      <c r="D54" s="52"/>
      <c r="E54" s="52"/>
      <c r="F54" s="52"/>
      <c r="G54" s="54"/>
      <c r="H54" s="52"/>
      <c r="I54" s="52"/>
      <c r="J54" s="52"/>
    </row>
    <row r="55" ht="21" spans="2:10">
      <c r="B55" s="52"/>
      <c r="C55" s="53"/>
      <c r="D55" s="52"/>
      <c r="E55" s="52"/>
      <c r="F55" s="52"/>
      <c r="G55" s="54"/>
      <c r="H55" s="52"/>
      <c r="I55" s="52"/>
      <c r="J55" s="52"/>
    </row>
    <row r="56" ht="21" spans="2:10">
      <c r="B56" s="52"/>
      <c r="C56" s="53"/>
      <c r="D56" s="52"/>
      <c r="E56" s="52"/>
      <c r="F56" s="52"/>
      <c r="G56" s="54"/>
      <c r="H56" s="52"/>
      <c r="I56" s="52"/>
      <c r="J56" s="52"/>
    </row>
    <row r="57" ht="21" spans="2:10">
      <c r="B57" s="52"/>
      <c r="C57" s="53"/>
      <c r="D57" s="52"/>
      <c r="E57" s="52"/>
      <c r="F57" s="52"/>
      <c r="G57" s="54"/>
      <c r="H57" s="52"/>
      <c r="I57" s="52"/>
      <c r="J57" s="52"/>
    </row>
    <row r="58" ht="21" spans="2:10">
      <c r="B58" s="52"/>
      <c r="C58" s="53"/>
      <c r="D58" s="52"/>
      <c r="E58" s="52"/>
      <c r="F58" s="52"/>
      <c r="G58" s="54"/>
      <c r="H58" s="52"/>
      <c r="I58" s="52"/>
      <c r="J58" s="52"/>
    </row>
    <row r="59" ht="21" spans="2:10">
      <c r="B59" s="52"/>
      <c r="C59" s="53"/>
      <c r="D59" s="52"/>
      <c r="E59" s="52"/>
      <c r="F59" s="52"/>
      <c r="G59" s="54"/>
      <c r="H59" s="52"/>
      <c r="I59" s="52"/>
      <c r="J59" s="52"/>
    </row>
    <row r="60" ht="21" spans="2:10">
      <c r="B60" s="52"/>
      <c r="C60" s="53"/>
      <c r="D60" s="52"/>
      <c r="E60" s="52"/>
      <c r="F60" s="52"/>
      <c r="G60" s="54"/>
      <c r="H60" s="52"/>
      <c r="I60" s="52"/>
      <c r="J60" s="52"/>
    </row>
    <row r="61" ht="21" spans="2:10">
      <c r="B61" s="52"/>
      <c r="C61" s="53"/>
      <c r="D61" s="52"/>
      <c r="E61" s="52"/>
      <c r="F61" s="52"/>
      <c r="G61" s="54"/>
      <c r="H61" s="52"/>
      <c r="I61" s="52"/>
      <c r="J61" s="52"/>
    </row>
    <row r="62" ht="21" spans="2:10">
      <c r="B62" s="52"/>
      <c r="C62" s="53"/>
      <c r="D62" s="52"/>
      <c r="E62" s="52"/>
      <c r="F62" s="52"/>
      <c r="G62" s="54"/>
      <c r="H62" s="52"/>
      <c r="I62" s="52"/>
      <c r="J62" s="52"/>
    </row>
    <row r="63" ht="21" spans="2:10">
      <c r="B63" s="52"/>
      <c r="C63" s="53"/>
      <c r="D63" s="52"/>
      <c r="E63" s="52"/>
      <c r="F63" s="52"/>
      <c r="G63" s="54"/>
      <c r="H63" s="52"/>
      <c r="I63" s="52"/>
      <c r="J63" s="52"/>
    </row>
    <row r="64" ht="21" spans="2:10">
      <c r="B64" s="52"/>
      <c r="C64" s="53"/>
      <c r="D64" s="52"/>
      <c r="E64" s="52"/>
      <c r="F64" s="52"/>
      <c r="G64" s="54"/>
      <c r="H64" s="52"/>
      <c r="I64" s="52"/>
      <c r="J64" s="52"/>
    </row>
    <row r="65" ht="21" spans="2:10">
      <c r="B65" s="52"/>
      <c r="C65" s="53"/>
      <c r="D65" s="52"/>
      <c r="E65" s="52"/>
      <c r="F65" s="52"/>
      <c r="G65" s="54"/>
      <c r="H65" s="52"/>
      <c r="I65" s="52"/>
      <c r="J65" s="52"/>
    </row>
    <row r="66" ht="21" spans="2:10">
      <c r="B66" s="52"/>
      <c r="C66" s="53"/>
      <c r="D66" s="52"/>
      <c r="E66" s="52"/>
      <c r="F66" s="52"/>
      <c r="G66" s="54"/>
      <c r="H66" s="52"/>
      <c r="I66" s="52"/>
      <c r="J66" s="52"/>
    </row>
    <row r="67" ht="21" spans="2:10">
      <c r="B67" s="52"/>
      <c r="C67" s="53"/>
      <c r="D67" s="52"/>
      <c r="E67" s="52"/>
      <c r="F67" s="52"/>
      <c r="G67" s="54"/>
      <c r="H67" s="52"/>
      <c r="I67" s="52"/>
      <c r="J67" s="52"/>
    </row>
    <row r="68" ht="21" spans="2:10">
      <c r="B68" s="52"/>
      <c r="C68" s="53"/>
      <c r="D68" s="52"/>
      <c r="E68" s="52"/>
      <c r="F68" s="52"/>
      <c r="G68" s="54"/>
      <c r="H68" s="52"/>
      <c r="I68" s="52"/>
      <c r="J68" s="52"/>
    </row>
    <row r="69" ht="21" spans="2:10">
      <c r="B69" s="52"/>
      <c r="C69" s="53"/>
      <c r="D69" s="52"/>
      <c r="E69" s="52"/>
      <c r="F69" s="52"/>
      <c r="G69" s="54"/>
      <c r="H69" s="52"/>
      <c r="I69" s="52"/>
      <c r="J69" s="52"/>
    </row>
    <row r="70" ht="21" spans="2:10">
      <c r="B70" s="52"/>
      <c r="C70" s="53"/>
      <c r="D70" s="52"/>
      <c r="E70" s="52"/>
      <c r="F70" s="52"/>
      <c r="G70" s="54"/>
      <c r="H70" s="52"/>
      <c r="I70" s="52"/>
      <c r="J70" s="52"/>
    </row>
    <row r="71" ht="21" spans="2:10">
      <c r="B71" s="52"/>
      <c r="C71" s="53"/>
      <c r="D71" s="52"/>
      <c r="E71" s="52"/>
      <c r="F71" s="52"/>
      <c r="G71" s="54"/>
      <c r="H71" s="52"/>
      <c r="I71" s="52"/>
      <c r="J71" s="52"/>
    </row>
    <row r="72" ht="21" spans="2:10">
      <c r="B72" s="52"/>
      <c r="C72" s="53"/>
      <c r="D72" s="52"/>
      <c r="E72" s="52"/>
      <c r="F72" s="52"/>
      <c r="G72" s="54"/>
      <c r="H72" s="52"/>
      <c r="I72" s="52"/>
      <c r="J72" s="52"/>
    </row>
    <row r="73" ht="21" spans="2:10">
      <c r="B73" s="52"/>
      <c r="C73" s="53"/>
      <c r="D73" s="52"/>
      <c r="E73" s="52"/>
      <c r="F73" s="52"/>
      <c r="G73" s="54"/>
      <c r="H73" s="52"/>
      <c r="I73" s="52"/>
      <c r="J73" s="52"/>
    </row>
    <row r="74" ht="21" spans="2:10">
      <c r="B74" s="52"/>
      <c r="C74" s="53"/>
      <c r="D74" s="52"/>
      <c r="E74" s="52"/>
      <c r="F74" s="52"/>
      <c r="G74" s="54"/>
      <c r="H74" s="52"/>
      <c r="I74" s="52"/>
      <c r="J74" s="52"/>
    </row>
    <row r="75" ht="21" spans="2:10">
      <c r="B75" s="52"/>
      <c r="C75" s="53"/>
      <c r="D75" s="52"/>
      <c r="E75" s="52"/>
      <c r="F75" s="52"/>
      <c r="G75" s="54"/>
      <c r="H75" s="52"/>
      <c r="I75" s="52"/>
      <c r="J75" s="52"/>
    </row>
    <row r="76" ht="21" spans="2:10">
      <c r="B76" s="52"/>
      <c r="C76" s="53"/>
      <c r="D76" s="52"/>
      <c r="E76" s="52"/>
      <c r="F76" s="52"/>
      <c r="G76" s="54"/>
      <c r="H76" s="52"/>
      <c r="I76" s="52"/>
      <c r="J76" s="52"/>
    </row>
    <row r="77" ht="21" spans="2:10">
      <c r="B77" s="52"/>
      <c r="C77" s="53"/>
      <c r="D77" s="52"/>
      <c r="E77" s="52"/>
      <c r="F77" s="52"/>
      <c r="G77" s="54"/>
      <c r="H77" s="52"/>
      <c r="I77" s="52"/>
      <c r="J77" s="52"/>
    </row>
    <row r="78" ht="21" spans="2:10">
      <c r="B78" s="52"/>
      <c r="C78" s="53"/>
      <c r="D78" s="52"/>
      <c r="E78" s="52"/>
      <c r="F78" s="52"/>
      <c r="G78" s="54"/>
      <c r="H78" s="52"/>
      <c r="I78" s="52"/>
      <c r="J78" s="52"/>
    </row>
    <row r="79" ht="21" spans="2:10">
      <c r="B79" s="52"/>
      <c r="C79" s="53"/>
      <c r="D79" s="52"/>
      <c r="E79" s="52"/>
      <c r="F79" s="52"/>
      <c r="G79" s="54"/>
      <c r="H79" s="52"/>
      <c r="I79" s="52"/>
      <c r="J79" s="52"/>
    </row>
    <row r="80" ht="21" spans="2:10">
      <c r="B80" s="52"/>
      <c r="C80" s="53"/>
      <c r="D80" s="52"/>
      <c r="E80" s="52"/>
      <c r="F80" s="52"/>
      <c r="G80" s="54"/>
      <c r="H80" s="52"/>
      <c r="I80" s="52"/>
      <c r="J80" s="52"/>
    </row>
    <row r="81" ht="21" spans="2:10">
      <c r="B81" s="52"/>
      <c r="C81" s="53"/>
      <c r="D81" s="52"/>
      <c r="E81" s="52"/>
      <c r="F81" s="52"/>
      <c r="G81" s="54"/>
      <c r="H81" s="52"/>
      <c r="I81" s="52"/>
      <c r="J81" s="52"/>
    </row>
    <row r="82" ht="21" spans="2:10">
      <c r="B82" s="52"/>
      <c r="C82" s="53"/>
      <c r="D82" s="52"/>
      <c r="E82" s="52"/>
      <c r="F82" s="52"/>
      <c r="G82" s="54"/>
      <c r="H82" s="52"/>
      <c r="I82" s="52"/>
      <c r="J82" s="52"/>
    </row>
    <row r="83" ht="21" spans="2:10">
      <c r="B83" s="52"/>
      <c r="C83" s="53"/>
      <c r="D83" s="52"/>
      <c r="E83" s="52"/>
      <c r="F83" s="52"/>
      <c r="G83" s="54"/>
      <c r="H83" s="52"/>
      <c r="I83" s="52"/>
      <c r="J83" s="52"/>
    </row>
    <row r="84" ht="21" spans="2:10">
      <c r="B84" s="52"/>
      <c r="C84" s="53"/>
      <c r="D84" s="52"/>
      <c r="E84" s="52"/>
      <c r="F84" s="52"/>
      <c r="G84" s="54"/>
      <c r="H84" s="52"/>
      <c r="I84" s="52"/>
      <c r="J84" s="52"/>
    </row>
    <row r="85" ht="21" spans="2:10">
      <c r="B85" s="52"/>
      <c r="C85" s="53"/>
      <c r="D85" s="52"/>
      <c r="E85" s="52"/>
      <c r="F85" s="52"/>
      <c r="G85" s="54"/>
      <c r="H85" s="52"/>
      <c r="I85" s="52"/>
      <c r="J85" s="52"/>
    </row>
    <row r="86" ht="21" spans="2:10">
      <c r="B86" s="52"/>
      <c r="C86" s="53"/>
      <c r="D86" s="52"/>
      <c r="E86" s="52"/>
      <c r="F86" s="52"/>
      <c r="G86" s="54"/>
      <c r="H86" s="52"/>
      <c r="I86" s="52"/>
      <c r="J86" s="52"/>
    </row>
    <row r="87" ht="21" spans="2:10">
      <c r="B87" s="52"/>
      <c r="C87" s="53"/>
      <c r="D87" s="52"/>
      <c r="E87" s="52"/>
      <c r="F87" s="52"/>
      <c r="G87" s="54"/>
      <c r="H87" s="52"/>
      <c r="I87" s="52"/>
      <c r="J87" s="52"/>
    </row>
    <row r="88" ht="21" spans="2:10">
      <c r="B88" s="52"/>
      <c r="C88" s="53"/>
      <c r="D88" s="52"/>
      <c r="E88" s="52"/>
      <c r="F88" s="52"/>
      <c r="G88" s="54"/>
      <c r="H88" s="52"/>
      <c r="I88" s="52"/>
      <c r="J88" s="52"/>
    </row>
    <row r="89" ht="21" spans="2:10">
      <c r="B89" s="52"/>
      <c r="C89" s="53"/>
      <c r="D89" s="52"/>
      <c r="E89" s="52"/>
      <c r="F89" s="52"/>
      <c r="G89" s="54"/>
      <c r="H89" s="52"/>
      <c r="I89" s="52"/>
      <c r="J89" s="52"/>
    </row>
    <row r="90" ht="21" spans="2:10">
      <c r="B90" s="52"/>
      <c r="C90" s="53"/>
      <c r="D90" s="52"/>
      <c r="E90" s="52"/>
      <c r="F90" s="52"/>
      <c r="G90" s="54"/>
      <c r="H90" s="52"/>
      <c r="I90" s="52"/>
      <c r="J90" s="52"/>
    </row>
    <row r="91" ht="21" spans="2:10">
      <c r="B91" s="52"/>
      <c r="C91" s="53"/>
      <c r="D91" s="52"/>
      <c r="E91" s="52"/>
      <c r="F91" s="52"/>
      <c r="G91" s="54"/>
      <c r="H91" s="52"/>
      <c r="I91" s="52"/>
      <c r="J91" s="52"/>
    </row>
    <row r="92" ht="21" spans="2:10">
      <c r="B92" s="52"/>
      <c r="C92" s="53"/>
      <c r="D92" s="52"/>
      <c r="E92" s="52"/>
      <c r="F92" s="52"/>
      <c r="G92" s="54"/>
      <c r="H92" s="52"/>
      <c r="I92" s="52"/>
      <c r="J92" s="52"/>
    </row>
    <row r="93" ht="21" spans="2:10">
      <c r="B93" s="52"/>
      <c r="C93" s="53"/>
      <c r="D93" s="52"/>
      <c r="E93" s="52"/>
      <c r="F93" s="52"/>
      <c r="G93" s="54"/>
      <c r="H93" s="52"/>
      <c r="I93" s="52"/>
      <c r="J93" s="52"/>
    </row>
    <row r="94" ht="21" spans="2:10">
      <c r="B94" s="52"/>
      <c r="C94" s="53"/>
      <c r="D94" s="52"/>
      <c r="E94" s="52"/>
      <c r="F94" s="52"/>
      <c r="G94" s="54"/>
      <c r="H94" s="52"/>
      <c r="I94" s="52"/>
      <c r="J94" s="52"/>
    </row>
    <row r="95" ht="21" spans="2:10">
      <c r="B95" s="52"/>
      <c r="C95" s="53"/>
      <c r="D95" s="52"/>
      <c r="E95" s="52"/>
      <c r="F95" s="52"/>
      <c r="G95" s="54"/>
      <c r="H95" s="52"/>
      <c r="I95" s="52"/>
      <c r="J95" s="52"/>
    </row>
    <row r="96" ht="21" spans="2:10">
      <c r="B96" s="52"/>
      <c r="C96" s="53"/>
      <c r="D96" s="52"/>
      <c r="E96" s="52"/>
      <c r="F96" s="52"/>
      <c r="G96" s="54"/>
      <c r="H96" s="52"/>
      <c r="I96" s="52"/>
      <c r="J96" s="52"/>
    </row>
    <row r="97" ht="21" spans="2:10">
      <c r="B97" s="52"/>
      <c r="C97" s="53"/>
      <c r="D97" s="52"/>
      <c r="E97" s="52"/>
      <c r="F97" s="52"/>
      <c r="G97" s="54"/>
      <c r="H97" s="52"/>
      <c r="I97" s="52"/>
      <c r="J97" s="52"/>
    </row>
    <row r="98" ht="21" spans="2:10">
      <c r="B98" s="52"/>
      <c r="C98" s="53"/>
      <c r="D98" s="52"/>
      <c r="E98" s="52"/>
      <c r="F98" s="52"/>
      <c r="G98" s="54"/>
      <c r="H98" s="52"/>
      <c r="I98" s="52"/>
      <c r="J98" s="52"/>
    </row>
    <row r="99" ht="21" spans="2:10">
      <c r="B99" s="52"/>
      <c r="C99" s="53"/>
      <c r="D99" s="52"/>
      <c r="E99" s="52"/>
      <c r="F99" s="52"/>
      <c r="G99" s="54"/>
      <c r="H99" s="52"/>
      <c r="I99" s="52"/>
      <c r="J99" s="52"/>
    </row>
    <row r="100" ht="21" spans="2:10">
      <c r="B100" s="52"/>
      <c r="C100" s="53"/>
      <c r="D100" s="52"/>
      <c r="E100" s="52"/>
      <c r="F100" s="52"/>
      <c r="G100" s="54"/>
      <c r="H100" s="52"/>
      <c r="I100" s="52"/>
      <c r="J100" s="52"/>
    </row>
    <row r="101" ht="21" spans="2:10">
      <c r="B101" s="52"/>
      <c r="C101" s="53"/>
      <c r="D101" s="52"/>
      <c r="E101" s="52"/>
      <c r="F101" s="52"/>
      <c r="G101" s="54"/>
      <c r="H101" s="52"/>
      <c r="I101" s="52"/>
      <c r="J101" s="52"/>
    </row>
    <row r="102" ht="21" spans="2:10">
      <c r="B102" s="52"/>
      <c r="C102" s="53"/>
      <c r="D102" s="52"/>
      <c r="E102" s="52"/>
      <c r="F102" s="52"/>
      <c r="G102" s="54"/>
      <c r="H102" s="52"/>
      <c r="I102" s="52"/>
      <c r="J102" s="52"/>
    </row>
    <row r="103" ht="21" spans="2:10">
      <c r="B103" s="52"/>
      <c r="C103" s="53"/>
      <c r="D103" s="52"/>
      <c r="E103" s="52"/>
      <c r="F103" s="52"/>
      <c r="G103" s="54"/>
      <c r="H103" s="52"/>
      <c r="I103" s="52"/>
      <c r="J103" s="52"/>
    </row>
    <row r="104" ht="21" spans="2:10">
      <c r="B104" s="52"/>
      <c r="C104" s="53"/>
      <c r="D104" s="52"/>
      <c r="E104" s="52"/>
      <c r="F104" s="52"/>
      <c r="G104" s="54"/>
      <c r="H104" s="52"/>
      <c r="I104" s="52"/>
      <c r="J104" s="52"/>
    </row>
    <row r="105" ht="21" spans="2:10">
      <c r="B105" s="52"/>
      <c r="C105" s="53"/>
      <c r="D105" s="52"/>
      <c r="E105" s="52"/>
      <c r="F105" s="52"/>
      <c r="G105" s="54"/>
      <c r="H105" s="52"/>
      <c r="I105" s="52"/>
      <c r="J105" s="52"/>
    </row>
    <row r="106" ht="21" spans="2:10">
      <c r="B106" s="52"/>
      <c r="C106" s="53"/>
      <c r="D106" s="52"/>
      <c r="E106" s="52"/>
      <c r="F106" s="52"/>
      <c r="G106" s="54"/>
      <c r="H106" s="52"/>
      <c r="I106" s="52"/>
      <c r="J106" s="52"/>
    </row>
    <row r="107" ht="21" spans="2:10">
      <c r="B107" s="52"/>
      <c r="C107" s="53"/>
      <c r="D107" s="52"/>
      <c r="E107" s="52"/>
      <c r="F107" s="52"/>
      <c r="G107" s="54"/>
      <c r="H107" s="52"/>
      <c r="I107" s="52"/>
      <c r="J107" s="52"/>
    </row>
    <row r="108" ht="21" spans="2:10">
      <c r="B108" s="52"/>
      <c r="C108" s="53"/>
      <c r="D108" s="52"/>
      <c r="E108" s="52"/>
      <c r="F108" s="52"/>
      <c r="G108" s="54"/>
      <c r="H108" s="52"/>
      <c r="I108" s="52"/>
      <c r="J108" s="52"/>
    </row>
    <row r="109" ht="21" spans="2:10">
      <c r="B109" s="52"/>
      <c r="C109" s="53"/>
      <c r="D109" s="52"/>
      <c r="E109" s="52"/>
      <c r="F109" s="52"/>
      <c r="G109" s="54"/>
      <c r="H109" s="52"/>
      <c r="I109" s="52"/>
      <c r="J109" s="52"/>
    </row>
    <row r="110" ht="21" spans="2:10">
      <c r="B110" s="52"/>
      <c r="C110" s="53"/>
      <c r="D110" s="52"/>
      <c r="E110" s="52"/>
      <c r="F110" s="52"/>
      <c r="G110" s="54"/>
      <c r="H110" s="52"/>
      <c r="I110" s="52"/>
      <c r="J110" s="52"/>
    </row>
    <row r="111" ht="21" spans="2:10">
      <c r="B111" s="52"/>
      <c r="C111" s="53"/>
      <c r="D111" s="52"/>
      <c r="E111" s="52"/>
      <c r="F111" s="52"/>
      <c r="G111" s="54"/>
      <c r="H111" s="52"/>
      <c r="I111" s="52"/>
      <c r="J111" s="52"/>
    </row>
    <row r="112" ht="21" spans="2:10">
      <c r="B112" s="52"/>
      <c r="C112" s="53"/>
      <c r="D112" s="52"/>
      <c r="E112" s="52"/>
      <c r="F112" s="52"/>
      <c r="G112" s="54"/>
      <c r="H112" s="52"/>
      <c r="I112" s="52"/>
      <c r="J112" s="52"/>
    </row>
    <row r="113" ht="21" spans="2:10">
      <c r="B113" s="52"/>
      <c r="C113" s="53"/>
      <c r="D113" s="52"/>
      <c r="E113" s="52"/>
      <c r="F113" s="52"/>
      <c r="G113" s="54"/>
      <c r="H113" s="52"/>
      <c r="I113" s="52"/>
      <c r="J113" s="52"/>
    </row>
    <row r="114" ht="21" spans="2:10">
      <c r="B114" s="52"/>
      <c r="C114" s="53"/>
      <c r="D114" s="52"/>
      <c r="E114" s="52"/>
      <c r="F114" s="52"/>
      <c r="G114" s="54"/>
      <c r="H114" s="52"/>
      <c r="I114" s="52"/>
      <c r="J114" s="52"/>
    </row>
    <row r="115" ht="21" spans="2:10">
      <c r="B115" s="52"/>
      <c r="C115" s="53"/>
      <c r="D115" s="52"/>
      <c r="E115" s="52"/>
      <c r="F115" s="52"/>
      <c r="G115" s="54"/>
      <c r="H115" s="52"/>
      <c r="I115" s="52"/>
      <c r="J115" s="52"/>
    </row>
    <row r="116" ht="21" spans="2:10">
      <c r="B116" s="52"/>
      <c r="C116" s="53"/>
      <c r="D116" s="52"/>
      <c r="E116" s="52"/>
      <c r="F116" s="52"/>
      <c r="G116" s="54"/>
      <c r="H116" s="52"/>
      <c r="I116" s="52"/>
      <c r="J116" s="52"/>
    </row>
    <row r="117" ht="21" spans="2:10">
      <c r="B117" s="52"/>
      <c r="C117" s="53"/>
      <c r="D117" s="52"/>
      <c r="E117" s="52"/>
      <c r="F117" s="52"/>
      <c r="G117" s="54"/>
      <c r="H117" s="52"/>
      <c r="I117" s="52"/>
      <c r="J117" s="52"/>
    </row>
    <row r="118" ht="21" spans="2:10">
      <c r="B118" s="52"/>
      <c r="C118" s="53"/>
      <c r="D118" s="52"/>
      <c r="E118" s="52"/>
      <c r="F118" s="52"/>
      <c r="G118" s="54"/>
      <c r="H118" s="52"/>
      <c r="I118" s="52"/>
      <c r="J118" s="52"/>
    </row>
    <row r="119" ht="21" spans="2:10">
      <c r="B119" s="52"/>
      <c r="C119" s="53"/>
      <c r="D119" s="52"/>
      <c r="E119" s="52"/>
      <c r="F119" s="52"/>
      <c r="G119" s="54"/>
      <c r="H119" s="52"/>
      <c r="I119" s="52"/>
      <c r="J119" s="52"/>
    </row>
    <row r="120" ht="21" spans="2:10">
      <c r="B120" s="52"/>
      <c r="C120" s="53"/>
      <c r="D120" s="52"/>
      <c r="E120" s="52"/>
      <c r="F120" s="52"/>
      <c r="G120" s="54"/>
      <c r="H120" s="52"/>
      <c r="I120" s="52"/>
      <c r="J120" s="52"/>
    </row>
    <row r="121" ht="21" spans="2:10">
      <c r="B121" s="52"/>
      <c r="C121" s="53"/>
      <c r="D121" s="52"/>
      <c r="E121" s="52"/>
      <c r="F121" s="52"/>
      <c r="G121" s="54"/>
      <c r="H121" s="52"/>
      <c r="I121" s="52"/>
      <c r="J121" s="52"/>
    </row>
    <row r="122" ht="21" spans="2:10">
      <c r="B122" s="52"/>
      <c r="C122" s="53"/>
      <c r="D122" s="52"/>
      <c r="E122" s="52"/>
      <c r="F122" s="52"/>
      <c r="G122" s="54"/>
      <c r="H122" s="52"/>
      <c r="I122" s="52"/>
      <c r="J122" s="52"/>
    </row>
    <row r="123" ht="21" spans="2:10">
      <c r="B123" s="52"/>
      <c r="C123" s="53"/>
      <c r="D123" s="52"/>
      <c r="E123" s="52"/>
      <c r="F123" s="52"/>
      <c r="G123" s="54"/>
      <c r="H123" s="52"/>
      <c r="I123" s="52"/>
      <c r="J123" s="52"/>
    </row>
    <row r="124" ht="21" spans="2:10">
      <c r="B124" s="52"/>
      <c r="C124" s="53"/>
      <c r="D124" s="52"/>
      <c r="E124" s="52"/>
      <c r="F124" s="52"/>
      <c r="G124" s="54"/>
      <c r="H124" s="52"/>
      <c r="I124" s="52"/>
      <c r="J124" s="52"/>
    </row>
    <row r="125" ht="21" spans="2:10">
      <c r="B125" s="52"/>
      <c r="C125" s="53"/>
      <c r="D125" s="52"/>
      <c r="E125" s="52"/>
      <c r="F125" s="52"/>
      <c r="G125" s="54"/>
      <c r="H125" s="52"/>
      <c r="I125" s="52"/>
      <c r="J125" s="52"/>
    </row>
    <row r="126" ht="21" spans="2:10">
      <c r="B126" s="52"/>
      <c r="C126" s="53"/>
      <c r="D126" s="52"/>
      <c r="E126" s="52"/>
      <c r="F126" s="52"/>
      <c r="G126" s="54"/>
      <c r="H126" s="52"/>
      <c r="I126" s="52"/>
      <c r="J126" s="52"/>
    </row>
    <row r="127" ht="21" spans="2:10">
      <c r="B127" s="52"/>
      <c r="C127" s="53"/>
      <c r="D127" s="52"/>
      <c r="E127" s="52"/>
      <c r="F127" s="52"/>
      <c r="G127" s="54"/>
      <c r="H127" s="52"/>
      <c r="I127" s="52"/>
      <c r="J127" s="52"/>
    </row>
    <row r="128" ht="21" spans="2:10">
      <c r="B128" s="52"/>
      <c r="C128" s="53"/>
      <c r="D128" s="52"/>
      <c r="E128" s="52"/>
      <c r="F128" s="52"/>
      <c r="G128" s="54"/>
      <c r="H128" s="52"/>
      <c r="I128" s="52"/>
      <c r="J128" s="52"/>
    </row>
    <row r="129" ht="21" spans="2:10">
      <c r="B129" s="52"/>
      <c r="C129" s="53"/>
      <c r="D129" s="52"/>
      <c r="E129" s="52"/>
      <c r="F129" s="52"/>
      <c r="G129" s="54"/>
      <c r="H129" s="52"/>
      <c r="I129" s="52"/>
      <c r="J129" s="52"/>
    </row>
    <row r="130" ht="21" spans="2:10">
      <c r="B130" s="52"/>
      <c r="C130" s="53"/>
      <c r="D130" s="52"/>
      <c r="E130" s="52"/>
      <c r="F130" s="52"/>
      <c r="G130" s="54"/>
      <c r="H130" s="52"/>
      <c r="I130" s="52"/>
      <c r="J130" s="52"/>
    </row>
    <row r="133" hidden="1" spans="2:5">
      <c r="B133" s="13">
        <v>1</v>
      </c>
      <c r="C133" s="16" t="s">
        <v>9</v>
      </c>
      <c r="D133" s="13" t="e">
        <f>#REF!</f>
        <v>#REF!</v>
      </c>
      <c r="E133" s="16" t="e">
        <f>#REF!</f>
        <v>#REF!</v>
      </c>
    </row>
    <row r="134" hidden="1" spans="2:5">
      <c r="B134" s="13">
        <v>2</v>
      </c>
      <c r="C134" s="16" t="s">
        <v>59</v>
      </c>
      <c r="D134" s="13" t="e">
        <f>#REF!</f>
        <v>#REF!</v>
      </c>
      <c r="E134" s="16" t="e">
        <f>#REF!</f>
        <v>#REF!</v>
      </c>
    </row>
    <row r="135" hidden="1" spans="2:5">
      <c r="B135" s="13">
        <v>3</v>
      </c>
      <c r="C135" s="34" t="s">
        <v>23</v>
      </c>
      <c r="D135" s="13" t="e">
        <f>#REF!</f>
        <v>#REF!</v>
      </c>
      <c r="E135" s="16" t="e">
        <f>#REF!</f>
        <v>#REF!</v>
      </c>
    </row>
    <row r="136" hidden="1" spans="2:5">
      <c r="B136" s="13">
        <v>4</v>
      </c>
      <c r="C136" s="16" t="s">
        <v>30</v>
      </c>
      <c r="D136" s="13" t="e">
        <f>#REF!</f>
        <v>#REF!</v>
      </c>
      <c r="E136" s="16" t="e">
        <f>#REF!</f>
        <v>#REF!</v>
      </c>
    </row>
    <row r="137" hidden="1" spans="2:5">
      <c r="B137" s="13">
        <v>5</v>
      </c>
      <c r="C137" s="16" t="s">
        <v>35</v>
      </c>
      <c r="D137" s="13" t="e">
        <f>#REF!</f>
        <v>#REF!</v>
      </c>
      <c r="E137" s="16" t="e">
        <f>#REF!</f>
        <v>#REF!</v>
      </c>
    </row>
    <row r="138" hidden="1" spans="2:5">
      <c r="B138" s="13">
        <v>6</v>
      </c>
      <c r="C138" s="16" t="s">
        <v>60</v>
      </c>
      <c r="D138" s="13" t="e">
        <f>#REF!</f>
        <v>#REF!</v>
      </c>
      <c r="E138" s="16" t="e">
        <f>#REF!</f>
        <v>#REF!</v>
      </c>
    </row>
    <row r="139" hidden="1" spans="2:5">
      <c r="B139" s="21" t="s">
        <v>61</v>
      </c>
      <c r="C139" s="21"/>
      <c r="D139" s="21" t="e">
        <f>SUM(D133:D138)</f>
        <v>#REF!</v>
      </c>
      <c r="E139" s="22" t="e">
        <f>SUM(E133:E138)</f>
        <v>#REF!</v>
      </c>
    </row>
    <row r="141" spans="2:17">
      <c r="B141" s="13"/>
      <c r="C141" s="21" t="s">
        <v>11</v>
      </c>
      <c r="D141" s="16" t="s">
        <v>9</v>
      </c>
      <c r="E141" s="16"/>
      <c r="F141" s="13"/>
      <c r="G141" s="16" t="s">
        <v>59</v>
      </c>
      <c r="H141" s="16"/>
      <c r="I141" s="13"/>
      <c r="J141" s="64" t="s">
        <v>23</v>
      </c>
      <c r="K141" s="65"/>
      <c r="L141" s="64" t="s">
        <v>30</v>
      </c>
      <c r="M141" s="65"/>
      <c r="N141" s="64" t="s">
        <v>35</v>
      </c>
      <c r="O141" s="65"/>
      <c r="P141" s="21" t="s">
        <v>61</v>
      </c>
      <c r="Q141" s="21"/>
    </row>
    <row r="142" spans="2:17">
      <c r="B142" s="13">
        <v>1</v>
      </c>
      <c r="C142" s="16" t="s">
        <v>383</v>
      </c>
      <c r="D142" s="13" t="e">
        <f>#REF!</f>
        <v>#REF!</v>
      </c>
      <c r="E142" s="16" t="e">
        <f>#REF!</f>
        <v>#REF!</v>
      </c>
      <c r="F142" s="13"/>
      <c r="G142" s="13" t="e">
        <f>#REF!</f>
        <v>#REF!</v>
      </c>
      <c r="H142" s="16" t="e">
        <f>#REF!</f>
        <v>#REF!</v>
      </c>
      <c r="I142" s="13"/>
      <c r="J142" s="13">
        <v>7</v>
      </c>
      <c r="K142" s="16" t="e">
        <f>#REF!</f>
        <v>#REF!</v>
      </c>
      <c r="L142" s="13">
        <f>3+1</f>
        <v>4</v>
      </c>
      <c r="M142" s="16" t="e">
        <f>#REF!+2009</f>
        <v>#REF!</v>
      </c>
      <c r="N142" s="16">
        <v>20</v>
      </c>
      <c r="O142" s="16" t="e">
        <f>#REF!+#REF!+#REF!+#REF!</f>
        <v>#REF!</v>
      </c>
      <c r="P142" s="22" t="e">
        <f>D142+G142+J142+L142+N142</f>
        <v>#REF!</v>
      </c>
      <c r="Q142" s="22" t="e">
        <f>E142+H142+K142+M142+O142</f>
        <v>#REF!</v>
      </c>
    </row>
    <row r="143" spans="2:17">
      <c r="B143" s="13">
        <v>2</v>
      </c>
      <c r="C143" s="16" t="s">
        <v>385</v>
      </c>
      <c r="D143" s="13">
        <v>1</v>
      </c>
      <c r="E143" s="16" t="e">
        <f>#REF!</f>
        <v>#REF!</v>
      </c>
      <c r="F143" s="13"/>
      <c r="G143" s="13">
        <v>2</v>
      </c>
      <c r="H143" s="16" t="e">
        <f>#REF!</f>
        <v>#REF!</v>
      </c>
      <c r="I143" s="13"/>
      <c r="J143" s="13">
        <v>0</v>
      </c>
      <c r="K143" s="13">
        <v>0</v>
      </c>
      <c r="L143" s="13">
        <v>1</v>
      </c>
      <c r="M143" s="16" t="e">
        <f>#REF!</f>
        <v>#REF!</v>
      </c>
      <c r="N143" s="16">
        <v>19</v>
      </c>
      <c r="O143" s="16" t="e">
        <f>#REF!</f>
        <v>#REF!</v>
      </c>
      <c r="P143" s="22">
        <f t="shared" ref="P143:Q146" si="0">D143+G143+J143+L143+N143</f>
        <v>23</v>
      </c>
      <c r="Q143" s="22" t="e">
        <f t="shared" si="0"/>
        <v>#REF!</v>
      </c>
    </row>
    <row r="144" spans="2:17">
      <c r="B144" s="13">
        <v>3</v>
      </c>
      <c r="C144" s="34" t="s">
        <v>386</v>
      </c>
      <c r="D144" s="13">
        <v>5</v>
      </c>
      <c r="E144" s="16" t="e">
        <f>#REF!</f>
        <v>#REF!</v>
      </c>
      <c r="F144" s="13"/>
      <c r="G144" s="13">
        <v>19</v>
      </c>
      <c r="H144" s="16" t="e">
        <f>#REF!</f>
        <v>#REF!</v>
      </c>
      <c r="I144" s="13"/>
      <c r="J144" s="13">
        <v>7</v>
      </c>
      <c r="K144" s="16" t="e">
        <f>#REF!</f>
        <v>#REF!</v>
      </c>
      <c r="L144" s="13">
        <v>50</v>
      </c>
      <c r="M144" s="16" t="e">
        <f>#REF!</f>
        <v>#REF!</v>
      </c>
      <c r="N144" s="13">
        <v>72</v>
      </c>
      <c r="O144" s="16">
        <v>114984</v>
      </c>
      <c r="P144" s="22">
        <f t="shared" si="0"/>
        <v>153</v>
      </c>
      <c r="Q144" s="22" t="e">
        <f t="shared" si="0"/>
        <v>#REF!</v>
      </c>
    </row>
    <row r="145" spans="2:17">
      <c r="B145" s="13">
        <v>4</v>
      </c>
      <c r="C145" s="16" t="s">
        <v>387</v>
      </c>
      <c r="D145" s="16">
        <v>1</v>
      </c>
      <c r="E145" s="16" t="e">
        <f>#REF!</f>
        <v>#REF!</v>
      </c>
      <c r="F145" s="13"/>
      <c r="G145" s="16">
        <v>1</v>
      </c>
      <c r="H145" s="16">
        <v>332</v>
      </c>
      <c r="I145" s="13"/>
      <c r="J145" s="13">
        <v>6</v>
      </c>
      <c r="K145" s="16" t="e">
        <f>#REF!</f>
        <v>#REF!</v>
      </c>
      <c r="L145" s="13">
        <v>11</v>
      </c>
      <c r="M145" s="16" t="e">
        <f>#REF!</f>
        <v>#REF!</v>
      </c>
      <c r="N145" s="16">
        <v>9</v>
      </c>
      <c r="O145" s="16">
        <v>5058</v>
      </c>
      <c r="P145" s="22">
        <f t="shared" si="0"/>
        <v>28</v>
      </c>
      <c r="Q145" s="22" t="e">
        <f t="shared" si="0"/>
        <v>#REF!</v>
      </c>
    </row>
    <row r="146" spans="2:17">
      <c r="B146" s="13">
        <v>5</v>
      </c>
      <c r="C146" s="16" t="s">
        <v>388</v>
      </c>
      <c r="D146" s="13">
        <v>8</v>
      </c>
      <c r="E146" s="16" t="e">
        <f>#REF!</f>
        <v>#REF!</v>
      </c>
      <c r="F146" s="13"/>
      <c r="G146" s="13">
        <v>5</v>
      </c>
      <c r="H146" s="16" t="e">
        <f>#REF!</f>
        <v>#REF!</v>
      </c>
      <c r="I146" s="13"/>
      <c r="J146" s="13">
        <v>3</v>
      </c>
      <c r="K146" s="16" t="e">
        <f>#REF!</f>
        <v>#REF!</v>
      </c>
      <c r="L146" s="13">
        <v>15</v>
      </c>
      <c r="M146" s="16" t="e">
        <f>#REF!</f>
        <v>#REF!</v>
      </c>
      <c r="N146" s="16">
        <v>39</v>
      </c>
      <c r="O146" s="13">
        <v>47550</v>
      </c>
      <c r="P146" s="22">
        <f t="shared" si="0"/>
        <v>70</v>
      </c>
      <c r="Q146" s="22" t="e">
        <f t="shared" si="0"/>
        <v>#REF!</v>
      </c>
    </row>
    <row r="147" spans="2:17">
      <c r="B147" s="21" t="s">
        <v>61</v>
      </c>
      <c r="C147" s="21"/>
      <c r="D147" s="22" t="e">
        <f>SUM(D142:D146)</f>
        <v>#REF!</v>
      </c>
      <c r="E147" s="22" t="e">
        <f t="shared" ref="E147:Q147" si="1">SUM(E142:E146)</f>
        <v>#REF!</v>
      </c>
      <c r="F147" s="22">
        <f t="shared" si="1"/>
        <v>0</v>
      </c>
      <c r="G147" s="22" t="e">
        <f t="shared" si="1"/>
        <v>#REF!</v>
      </c>
      <c r="H147" s="22" t="e">
        <f t="shared" si="1"/>
        <v>#REF!</v>
      </c>
      <c r="I147" s="22">
        <f t="shared" si="1"/>
        <v>0</v>
      </c>
      <c r="J147" s="22">
        <f t="shared" si="1"/>
        <v>23</v>
      </c>
      <c r="K147" s="22" t="e">
        <f t="shared" si="1"/>
        <v>#REF!</v>
      </c>
      <c r="L147" s="22">
        <f t="shared" si="1"/>
        <v>81</v>
      </c>
      <c r="M147" s="22" t="e">
        <f t="shared" si="1"/>
        <v>#REF!</v>
      </c>
      <c r="N147" s="22">
        <f t="shared" si="1"/>
        <v>159</v>
      </c>
      <c r="O147" s="22" t="e">
        <f t="shared" si="1"/>
        <v>#REF!</v>
      </c>
      <c r="P147" s="22" t="e">
        <f t="shared" si="1"/>
        <v>#REF!</v>
      </c>
      <c r="Q147" s="22" t="e">
        <f t="shared" si="1"/>
        <v>#REF!</v>
      </c>
    </row>
    <row r="148" spans="2:17">
      <c r="B148" s="13"/>
      <c r="C148" s="21" t="s">
        <v>55</v>
      </c>
      <c r="D148" s="16" t="s">
        <v>9</v>
      </c>
      <c r="E148" s="16"/>
      <c r="F148" s="13"/>
      <c r="G148" s="16" t="s">
        <v>59</v>
      </c>
      <c r="H148" s="16"/>
      <c r="I148" s="13"/>
      <c r="J148" s="64" t="s">
        <v>23</v>
      </c>
      <c r="K148" s="65"/>
      <c r="L148" s="64" t="s">
        <v>30</v>
      </c>
      <c r="M148" s="65"/>
      <c r="N148" s="64" t="s">
        <v>35</v>
      </c>
      <c r="O148" s="65"/>
      <c r="P148" s="21" t="s">
        <v>61</v>
      </c>
      <c r="Q148" s="21"/>
    </row>
    <row r="149" spans="2:17">
      <c r="B149" s="13">
        <v>1</v>
      </c>
      <c r="C149" s="16" t="s">
        <v>383</v>
      </c>
      <c r="D149" s="13">
        <v>0</v>
      </c>
      <c r="E149" s="13">
        <v>0</v>
      </c>
      <c r="F149" s="13"/>
      <c r="G149" s="13">
        <v>16</v>
      </c>
      <c r="H149" s="16">
        <v>39475.9420880952</v>
      </c>
      <c r="I149" s="13"/>
      <c r="J149" s="13">
        <v>0</v>
      </c>
      <c r="K149" s="16">
        <v>0</v>
      </c>
      <c r="L149" s="13">
        <v>0</v>
      </c>
      <c r="M149" s="16">
        <v>0</v>
      </c>
      <c r="N149" s="16">
        <v>1</v>
      </c>
      <c r="O149" s="16">
        <v>9096</v>
      </c>
      <c r="P149" s="22">
        <f>D149+G149+J149+L149+N149</f>
        <v>17</v>
      </c>
      <c r="Q149" s="22">
        <f>E149+H149+K149+M149+O149</f>
        <v>48571.9420880952</v>
      </c>
    </row>
    <row r="150" spans="2:17">
      <c r="B150" s="13">
        <v>2</v>
      </c>
      <c r="C150" s="16" t="s">
        <v>385</v>
      </c>
      <c r="D150" s="13">
        <v>0</v>
      </c>
      <c r="E150" s="13">
        <v>0</v>
      </c>
      <c r="F150" s="13"/>
      <c r="G150" s="13">
        <v>0</v>
      </c>
      <c r="H150" s="16">
        <v>0</v>
      </c>
      <c r="I150" s="13"/>
      <c r="J150" s="13">
        <v>0</v>
      </c>
      <c r="K150" s="13">
        <v>0</v>
      </c>
      <c r="L150" s="13">
        <v>0</v>
      </c>
      <c r="M150" s="16">
        <v>0</v>
      </c>
      <c r="N150" s="16">
        <v>0</v>
      </c>
      <c r="O150" s="16">
        <v>0</v>
      </c>
      <c r="P150" s="22">
        <f t="shared" ref="P150:Q153" si="2">D150+G150+J150+L150+N150</f>
        <v>0</v>
      </c>
      <c r="Q150" s="22">
        <f t="shared" si="2"/>
        <v>0</v>
      </c>
    </row>
    <row r="151" spans="2:17">
      <c r="B151" s="13">
        <v>3</v>
      </c>
      <c r="C151" s="34" t="s">
        <v>386</v>
      </c>
      <c r="D151" s="13">
        <v>0</v>
      </c>
      <c r="E151" s="13">
        <v>0</v>
      </c>
      <c r="F151" s="13"/>
      <c r="G151" s="13">
        <v>1</v>
      </c>
      <c r="H151" s="16">
        <v>664</v>
      </c>
      <c r="I151" s="13"/>
      <c r="J151" s="13">
        <v>0</v>
      </c>
      <c r="K151" s="16">
        <v>0</v>
      </c>
      <c r="L151" s="13">
        <v>0</v>
      </c>
      <c r="M151" s="16">
        <v>0</v>
      </c>
      <c r="N151" s="13">
        <v>0</v>
      </c>
      <c r="O151" s="16">
        <v>0</v>
      </c>
      <c r="P151" s="22">
        <f t="shared" si="2"/>
        <v>1</v>
      </c>
      <c r="Q151" s="22">
        <f t="shared" si="2"/>
        <v>664</v>
      </c>
    </row>
    <row r="152" spans="2:17">
      <c r="B152" s="13">
        <v>4</v>
      </c>
      <c r="C152" s="16" t="s">
        <v>387</v>
      </c>
      <c r="D152" s="13">
        <v>0</v>
      </c>
      <c r="E152" s="13">
        <v>0</v>
      </c>
      <c r="F152" s="13"/>
      <c r="G152" s="16">
        <v>0</v>
      </c>
      <c r="H152" s="16">
        <v>0</v>
      </c>
      <c r="I152" s="13"/>
      <c r="J152" s="13">
        <v>0</v>
      </c>
      <c r="K152" s="16">
        <v>0</v>
      </c>
      <c r="L152" s="13">
        <v>1</v>
      </c>
      <c r="M152" s="16">
        <v>2564</v>
      </c>
      <c r="N152" s="16">
        <v>0</v>
      </c>
      <c r="O152" s="16">
        <v>0</v>
      </c>
      <c r="P152" s="22">
        <f t="shared" si="2"/>
        <v>1</v>
      </c>
      <c r="Q152" s="22">
        <f t="shared" si="2"/>
        <v>2564</v>
      </c>
    </row>
    <row r="153" spans="2:17">
      <c r="B153" s="13">
        <v>5</v>
      </c>
      <c r="C153" s="16" t="s">
        <v>388</v>
      </c>
      <c r="D153" s="13">
        <v>0</v>
      </c>
      <c r="E153" s="13">
        <v>0</v>
      </c>
      <c r="F153" s="13"/>
      <c r="G153" s="13">
        <v>0</v>
      </c>
      <c r="H153" s="16">
        <v>0</v>
      </c>
      <c r="I153" s="13"/>
      <c r="J153" s="13">
        <v>1</v>
      </c>
      <c r="K153" s="16">
        <v>1456</v>
      </c>
      <c r="L153" s="13">
        <v>1</v>
      </c>
      <c r="M153" s="16">
        <v>950</v>
      </c>
      <c r="N153" s="16">
        <v>1</v>
      </c>
      <c r="O153" s="13">
        <v>1508</v>
      </c>
      <c r="P153" s="22">
        <f t="shared" si="2"/>
        <v>3</v>
      </c>
      <c r="Q153" s="22">
        <f t="shared" si="2"/>
        <v>3914</v>
      </c>
    </row>
    <row r="154" spans="2:17">
      <c r="B154" s="21" t="s">
        <v>61</v>
      </c>
      <c r="C154" s="21"/>
      <c r="D154" s="22">
        <f>SUM(D149:D153)</f>
        <v>0</v>
      </c>
      <c r="E154" s="22">
        <f t="shared" ref="E154:Q154" si="3">SUM(E149:E153)</f>
        <v>0</v>
      </c>
      <c r="F154" s="22">
        <f t="shared" si="3"/>
        <v>0</v>
      </c>
      <c r="G154" s="22">
        <f t="shared" si="3"/>
        <v>17</v>
      </c>
      <c r="H154" s="22">
        <f t="shared" si="3"/>
        <v>40139.9420880952</v>
      </c>
      <c r="I154" s="22">
        <f t="shared" si="3"/>
        <v>0</v>
      </c>
      <c r="J154" s="22">
        <f t="shared" si="3"/>
        <v>1</v>
      </c>
      <c r="K154" s="22">
        <f t="shared" si="3"/>
        <v>1456</v>
      </c>
      <c r="L154" s="22">
        <f t="shared" si="3"/>
        <v>2</v>
      </c>
      <c r="M154" s="22">
        <f t="shared" si="3"/>
        <v>3514</v>
      </c>
      <c r="N154" s="22">
        <f t="shared" si="3"/>
        <v>2</v>
      </c>
      <c r="O154" s="22">
        <f t="shared" si="3"/>
        <v>10604</v>
      </c>
      <c r="P154" s="22">
        <f t="shared" si="3"/>
        <v>22</v>
      </c>
      <c r="Q154" s="22">
        <f t="shared" si="3"/>
        <v>55713.9420880952</v>
      </c>
    </row>
    <row r="155" spans="2:17">
      <c r="B155" s="13"/>
      <c r="C155" s="21" t="s">
        <v>57</v>
      </c>
      <c r="D155" s="16" t="s">
        <v>9</v>
      </c>
      <c r="E155" s="16"/>
      <c r="F155" s="13"/>
      <c r="G155" s="16" t="s">
        <v>59</v>
      </c>
      <c r="H155" s="16"/>
      <c r="I155" s="13"/>
      <c r="J155" s="64" t="s">
        <v>23</v>
      </c>
      <c r="K155" s="65"/>
      <c r="L155" s="64" t="s">
        <v>30</v>
      </c>
      <c r="M155" s="65"/>
      <c r="N155" s="64" t="s">
        <v>35</v>
      </c>
      <c r="O155" s="65"/>
      <c r="P155" s="21" t="s">
        <v>61</v>
      </c>
      <c r="Q155" s="21"/>
    </row>
    <row r="156" spans="2:17">
      <c r="B156" s="13">
        <v>1</v>
      </c>
      <c r="C156" s="16" t="s">
        <v>383</v>
      </c>
      <c r="D156" s="13">
        <v>0</v>
      </c>
      <c r="E156" s="13">
        <v>0</v>
      </c>
      <c r="F156" s="13"/>
      <c r="G156" s="13">
        <v>2</v>
      </c>
      <c r="H156" s="16">
        <v>17030.606</v>
      </c>
      <c r="I156" s="13"/>
      <c r="J156" s="13">
        <v>0</v>
      </c>
      <c r="K156" s="13">
        <v>0</v>
      </c>
      <c r="L156" s="13">
        <v>1</v>
      </c>
      <c r="M156" s="16">
        <v>3361.88925614035</v>
      </c>
      <c r="N156" s="13">
        <v>0</v>
      </c>
      <c r="O156" s="13">
        <v>0</v>
      </c>
      <c r="P156" s="22">
        <f>D156+G156+J156+L156+N156</f>
        <v>3</v>
      </c>
      <c r="Q156" s="22">
        <f>E156+H156+K156+M156+O156</f>
        <v>20392.4952561404</v>
      </c>
    </row>
    <row r="157" spans="2:17">
      <c r="B157" s="13">
        <v>2</v>
      </c>
      <c r="C157" s="16" t="s">
        <v>385</v>
      </c>
      <c r="D157" s="13">
        <v>0</v>
      </c>
      <c r="E157" s="13">
        <v>0</v>
      </c>
      <c r="F157" s="13"/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22">
        <f t="shared" ref="P157:Q160" si="4">D157+G157+J157+L157+N157</f>
        <v>0</v>
      </c>
      <c r="Q157" s="22">
        <f t="shared" si="4"/>
        <v>0</v>
      </c>
    </row>
    <row r="158" spans="2:17">
      <c r="B158" s="13">
        <v>3</v>
      </c>
      <c r="C158" s="34" t="s">
        <v>386</v>
      </c>
      <c r="D158" s="13">
        <v>0</v>
      </c>
      <c r="E158" s="13">
        <v>0</v>
      </c>
      <c r="F158" s="13"/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22">
        <f t="shared" si="4"/>
        <v>0</v>
      </c>
      <c r="Q158" s="22">
        <f t="shared" si="4"/>
        <v>0</v>
      </c>
    </row>
    <row r="159" spans="2:17">
      <c r="B159" s="13">
        <v>4</v>
      </c>
      <c r="C159" s="16" t="s">
        <v>387</v>
      </c>
      <c r="D159" s="13">
        <v>0</v>
      </c>
      <c r="E159" s="13">
        <v>0</v>
      </c>
      <c r="F159" s="13"/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22">
        <f t="shared" si="4"/>
        <v>0</v>
      </c>
      <c r="Q159" s="22">
        <f t="shared" si="4"/>
        <v>0</v>
      </c>
    </row>
    <row r="160" spans="2:17">
      <c r="B160" s="13">
        <v>5</v>
      </c>
      <c r="C160" s="16" t="s">
        <v>388</v>
      </c>
      <c r="D160" s="13">
        <v>0</v>
      </c>
      <c r="E160" s="13">
        <v>0</v>
      </c>
      <c r="F160" s="13"/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22">
        <f t="shared" si="4"/>
        <v>0</v>
      </c>
      <c r="Q160" s="22">
        <f t="shared" si="4"/>
        <v>0</v>
      </c>
    </row>
    <row r="161" spans="2:17">
      <c r="B161" s="21" t="s">
        <v>61</v>
      </c>
      <c r="C161" s="21"/>
      <c r="D161" s="22">
        <f>SUM(D156:D160)</f>
        <v>0</v>
      </c>
      <c r="E161" s="22">
        <f t="shared" ref="E161:Q161" si="5">SUM(E156:E160)</f>
        <v>0</v>
      </c>
      <c r="F161" s="22">
        <f t="shared" si="5"/>
        <v>0</v>
      </c>
      <c r="G161" s="22">
        <f t="shared" si="5"/>
        <v>2</v>
      </c>
      <c r="H161" s="22">
        <f t="shared" si="5"/>
        <v>17030.606</v>
      </c>
      <c r="I161" s="22">
        <f t="shared" si="5"/>
        <v>0</v>
      </c>
      <c r="J161" s="22">
        <f t="shared" si="5"/>
        <v>0</v>
      </c>
      <c r="K161" s="22">
        <f t="shared" si="5"/>
        <v>0</v>
      </c>
      <c r="L161" s="22">
        <f t="shared" si="5"/>
        <v>1</v>
      </c>
      <c r="M161" s="22">
        <f t="shared" si="5"/>
        <v>3361.88925614035</v>
      </c>
      <c r="N161" s="22">
        <f t="shared" si="5"/>
        <v>0</v>
      </c>
      <c r="O161" s="22">
        <f t="shared" si="5"/>
        <v>0</v>
      </c>
      <c r="P161" s="22">
        <f t="shared" si="5"/>
        <v>3</v>
      </c>
      <c r="Q161" s="22">
        <f t="shared" si="5"/>
        <v>20392.4952561404</v>
      </c>
    </row>
    <row r="162" spans="2:17">
      <c r="B162" s="13"/>
      <c r="C162" s="21" t="s">
        <v>374</v>
      </c>
      <c r="D162" s="16" t="s">
        <v>9</v>
      </c>
      <c r="E162" s="16"/>
      <c r="F162" s="13"/>
      <c r="G162" s="16" t="s">
        <v>59</v>
      </c>
      <c r="H162" s="16"/>
      <c r="I162" s="13"/>
      <c r="J162" s="64" t="s">
        <v>23</v>
      </c>
      <c r="K162" s="65"/>
      <c r="L162" s="64" t="s">
        <v>30</v>
      </c>
      <c r="M162" s="65"/>
      <c r="N162" s="64" t="s">
        <v>35</v>
      </c>
      <c r="O162" s="65"/>
      <c r="P162" s="21" t="s">
        <v>61</v>
      </c>
      <c r="Q162" s="21"/>
    </row>
    <row r="163" spans="2:17">
      <c r="B163" s="13">
        <v>1</v>
      </c>
      <c r="C163" s="16" t="s">
        <v>383</v>
      </c>
      <c r="D163" s="13">
        <v>0</v>
      </c>
      <c r="E163" s="13">
        <v>0</v>
      </c>
      <c r="F163" s="13"/>
      <c r="G163" s="13">
        <v>2</v>
      </c>
      <c r="H163" s="16">
        <v>20038.7987692308</v>
      </c>
      <c r="I163" s="13">
        <v>0</v>
      </c>
      <c r="J163" s="13">
        <v>3</v>
      </c>
      <c r="K163" s="16">
        <v>97474.7354002246</v>
      </c>
      <c r="L163" s="13">
        <v>0</v>
      </c>
      <c r="M163" s="13">
        <v>0</v>
      </c>
      <c r="N163" s="13">
        <v>0</v>
      </c>
      <c r="O163" s="13">
        <v>0</v>
      </c>
      <c r="P163" s="22">
        <f>D163+G163+J163+L163+N163</f>
        <v>5</v>
      </c>
      <c r="Q163" s="22">
        <f>E163+H163+K163+M163+O163</f>
        <v>117513.534169455</v>
      </c>
    </row>
    <row r="164" spans="2:17">
      <c r="B164" s="13">
        <v>2</v>
      </c>
      <c r="C164" s="16" t="s">
        <v>385</v>
      </c>
      <c r="D164" s="13">
        <v>0</v>
      </c>
      <c r="E164" s="13">
        <v>0</v>
      </c>
      <c r="F164" s="13"/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1</v>
      </c>
      <c r="M164" s="13">
        <v>27534</v>
      </c>
      <c r="N164" s="13">
        <v>0</v>
      </c>
      <c r="O164" s="13">
        <v>0</v>
      </c>
      <c r="P164" s="22">
        <f t="shared" ref="P164:Q167" si="6">D164+G164+J164+L164+N164</f>
        <v>1</v>
      </c>
      <c r="Q164" s="22">
        <f t="shared" si="6"/>
        <v>27534</v>
      </c>
    </row>
    <row r="165" spans="2:17">
      <c r="B165" s="13">
        <v>3</v>
      </c>
      <c r="C165" s="34" t="s">
        <v>386</v>
      </c>
      <c r="D165" s="13">
        <v>0</v>
      </c>
      <c r="E165" s="13">
        <v>0</v>
      </c>
      <c r="F165" s="13"/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1</v>
      </c>
      <c r="M165" s="13">
        <v>44155</v>
      </c>
      <c r="N165" s="13">
        <v>0</v>
      </c>
      <c r="O165" s="13">
        <v>0</v>
      </c>
      <c r="P165" s="22">
        <f t="shared" si="6"/>
        <v>1</v>
      </c>
      <c r="Q165" s="22">
        <f t="shared" si="6"/>
        <v>44155</v>
      </c>
    </row>
    <row r="166" spans="2:17">
      <c r="B166" s="13">
        <v>4</v>
      </c>
      <c r="C166" s="16" t="s">
        <v>387</v>
      </c>
      <c r="D166" s="13">
        <v>1</v>
      </c>
      <c r="E166" s="13">
        <v>103140</v>
      </c>
      <c r="F166" s="13"/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22">
        <f t="shared" si="6"/>
        <v>1</v>
      </c>
      <c r="Q166" s="22">
        <f t="shared" si="6"/>
        <v>103140</v>
      </c>
    </row>
    <row r="167" spans="2:17">
      <c r="B167" s="13">
        <v>5</v>
      </c>
      <c r="C167" s="16" t="s">
        <v>388</v>
      </c>
      <c r="D167" s="13">
        <v>3</v>
      </c>
      <c r="E167" s="13">
        <v>56484</v>
      </c>
      <c r="F167" s="13"/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22">
        <f t="shared" si="6"/>
        <v>3</v>
      </c>
      <c r="Q167" s="22">
        <f t="shared" si="6"/>
        <v>56484</v>
      </c>
    </row>
    <row r="168" spans="2:17">
      <c r="B168" s="21" t="s">
        <v>61</v>
      </c>
      <c r="C168" s="21"/>
      <c r="D168" s="22">
        <f>SUM(D163:D167)</f>
        <v>4</v>
      </c>
      <c r="E168" s="22">
        <f t="shared" ref="E168:Q168" si="7">SUM(E163:E167)</f>
        <v>159624</v>
      </c>
      <c r="F168" s="22">
        <f t="shared" si="7"/>
        <v>0</v>
      </c>
      <c r="G168" s="22">
        <f t="shared" si="7"/>
        <v>2</v>
      </c>
      <c r="H168" s="22">
        <f t="shared" si="7"/>
        <v>20038.7987692308</v>
      </c>
      <c r="I168" s="22">
        <f t="shared" si="7"/>
        <v>0</v>
      </c>
      <c r="J168" s="22">
        <f t="shared" si="7"/>
        <v>3</v>
      </c>
      <c r="K168" s="22">
        <f t="shared" si="7"/>
        <v>97474.7354002246</v>
      </c>
      <c r="L168" s="22">
        <f t="shared" si="7"/>
        <v>2</v>
      </c>
      <c r="M168" s="22">
        <f t="shared" si="7"/>
        <v>71689</v>
      </c>
      <c r="N168" s="22">
        <f t="shared" si="7"/>
        <v>0</v>
      </c>
      <c r="O168" s="22">
        <f t="shared" si="7"/>
        <v>0</v>
      </c>
      <c r="P168" s="22">
        <f t="shared" si="7"/>
        <v>11</v>
      </c>
      <c r="Q168" s="22">
        <f t="shared" si="7"/>
        <v>348826.534169455</v>
      </c>
    </row>
    <row r="169" spans="2:17">
      <c r="B169" s="13"/>
      <c r="C169" s="21" t="s">
        <v>379</v>
      </c>
      <c r="D169" s="16" t="s">
        <v>9</v>
      </c>
      <c r="E169" s="16"/>
      <c r="F169" s="13"/>
      <c r="G169" s="16" t="s">
        <v>59</v>
      </c>
      <c r="H169" s="16"/>
      <c r="I169" s="13"/>
      <c r="J169" s="64" t="s">
        <v>23</v>
      </c>
      <c r="K169" s="65"/>
      <c r="L169" s="64" t="s">
        <v>30</v>
      </c>
      <c r="M169" s="65"/>
      <c r="N169" s="64" t="s">
        <v>35</v>
      </c>
      <c r="O169" s="65"/>
      <c r="P169" s="21" t="s">
        <v>61</v>
      </c>
      <c r="Q169" s="21"/>
    </row>
    <row r="170" spans="2:17">
      <c r="B170" s="13">
        <v>1</v>
      </c>
      <c r="C170" s="16" t="s">
        <v>383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1</v>
      </c>
      <c r="K170" s="13">
        <v>150450</v>
      </c>
      <c r="L170" s="13">
        <v>0</v>
      </c>
      <c r="M170" s="13">
        <v>0</v>
      </c>
      <c r="N170" s="13">
        <v>0</v>
      </c>
      <c r="O170" s="13">
        <v>0</v>
      </c>
      <c r="P170" s="22">
        <f>D170+G170+J170+L170+N170</f>
        <v>1</v>
      </c>
      <c r="Q170" s="22">
        <f>E170+H170+K170+M170+O170</f>
        <v>150450</v>
      </c>
    </row>
    <row r="171" spans="2:17">
      <c r="B171" s="13">
        <v>2</v>
      </c>
      <c r="C171" s="16" t="s">
        <v>385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22">
        <f t="shared" ref="P171:Q174" si="8">D171+G171+J171+L171+N171</f>
        <v>0</v>
      </c>
      <c r="Q171" s="22">
        <f t="shared" si="8"/>
        <v>0</v>
      </c>
    </row>
    <row r="172" spans="2:17">
      <c r="B172" s="13">
        <v>3</v>
      </c>
      <c r="C172" s="34" t="s">
        <v>386</v>
      </c>
      <c r="D172" s="13">
        <v>0</v>
      </c>
      <c r="E172" s="13">
        <v>0</v>
      </c>
      <c r="F172" s="13">
        <v>0</v>
      </c>
      <c r="G172" s="13">
        <v>10</v>
      </c>
      <c r="H172" s="16">
        <v>54743.9530577932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22">
        <f t="shared" si="8"/>
        <v>10</v>
      </c>
      <c r="Q172" s="22">
        <f t="shared" si="8"/>
        <v>54743.9530577932</v>
      </c>
    </row>
    <row r="173" spans="2:17">
      <c r="B173" s="13">
        <v>4</v>
      </c>
      <c r="C173" s="16" t="s">
        <v>387</v>
      </c>
      <c r="D173" s="13">
        <v>1</v>
      </c>
      <c r="E173" s="13">
        <v>3695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22">
        <f t="shared" si="8"/>
        <v>1</v>
      </c>
      <c r="Q173" s="22">
        <f t="shared" si="8"/>
        <v>3695</v>
      </c>
    </row>
    <row r="174" spans="2:17">
      <c r="B174" s="13">
        <v>5</v>
      </c>
      <c r="C174" s="16" t="s">
        <v>388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22">
        <f t="shared" si="8"/>
        <v>0</v>
      </c>
      <c r="Q174" s="22">
        <f t="shared" si="8"/>
        <v>0</v>
      </c>
    </row>
    <row r="175" spans="2:17">
      <c r="B175" s="21" t="s">
        <v>61</v>
      </c>
      <c r="C175" s="21"/>
      <c r="D175" s="22">
        <f>SUM(D170:D174)</f>
        <v>1</v>
      </c>
      <c r="E175" s="22">
        <f t="shared" ref="E175:Q175" si="9">SUM(E170:E174)</f>
        <v>3695</v>
      </c>
      <c r="F175" s="22">
        <f t="shared" si="9"/>
        <v>0</v>
      </c>
      <c r="G175" s="22">
        <f t="shared" si="9"/>
        <v>10</v>
      </c>
      <c r="H175" s="22">
        <f t="shared" si="9"/>
        <v>54743.9530577932</v>
      </c>
      <c r="I175" s="22">
        <f t="shared" si="9"/>
        <v>0</v>
      </c>
      <c r="J175" s="22">
        <f t="shared" si="9"/>
        <v>1</v>
      </c>
      <c r="K175" s="22">
        <f t="shared" si="9"/>
        <v>150450</v>
      </c>
      <c r="L175" s="22">
        <f t="shared" si="9"/>
        <v>0</v>
      </c>
      <c r="M175" s="22">
        <f t="shared" si="9"/>
        <v>0</v>
      </c>
      <c r="N175" s="22">
        <f t="shared" si="9"/>
        <v>0</v>
      </c>
      <c r="O175" s="22">
        <f t="shared" si="9"/>
        <v>0</v>
      </c>
      <c r="P175" s="22">
        <f t="shared" si="9"/>
        <v>12</v>
      </c>
      <c r="Q175" s="22">
        <f t="shared" si="9"/>
        <v>208888.953057793</v>
      </c>
    </row>
    <row r="176" spans="2:17">
      <c r="B176" s="13"/>
      <c r="C176" s="21" t="s">
        <v>768</v>
      </c>
      <c r="D176" s="16" t="s">
        <v>9</v>
      </c>
      <c r="E176" s="16"/>
      <c r="F176" s="13"/>
      <c r="G176" s="16" t="s">
        <v>59</v>
      </c>
      <c r="H176" s="16"/>
      <c r="I176" s="13"/>
      <c r="J176" s="64" t="s">
        <v>23</v>
      </c>
      <c r="K176" s="65"/>
      <c r="L176" s="64" t="s">
        <v>30</v>
      </c>
      <c r="M176" s="65"/>
      <c r="N176" s="64" t="s">
        <v>35</v>
      </c>
      <c r="O176" s="65"/>
      <c r="P176" s="21" t="s">
        <v>61</v>
      </c>
      <c r="Q176" s="21"/>
    </row>
    <row r="177" spans="2:17">
      <c r="B177" s="13">
        <v>1</v>
      </c>
      <c r="C177" s="16" t="s">
        <v>383</v>
      </c>
      <c r="D177" s="13">
        <v>0</v>
      </c>
      <c r="E177" s="13">
        <v>0</v>
      </c>
      <c r="F177" s="13">
        <v>0</v>
      </c>
      <c r="G177" s="13">
        <v>1</v>
      </c>
      <c r="H177" s="13">
        <v>1470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22">
        <f>D177+G177+J177+L177+N177</f>
        <v>1</v>
      </c>
      <c r="Q177" s="22">
        <f>E177+H177+K177+M177+O177</f>
        <v>1470</v>
      </c>
    </row>
    <row r="178" spans="2:17">
      <c r="B178" s="13">
        <v>2</v>
      </c>
      <c r="C178" s="16" t="s">
        <v>385</v>
      </c>
      <c r="D178" s="13">
        <v>0</v>
      </c>
      <c r="E178" s="13">
        <v>0</v>
      </c>
      <c r="F178" s="13">
        <v>0</v>
      </c>
      <c r="G178" s="13">
        <v>1</v>
      </c>
      <c r="H178" s="13">
        <v>83146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22">
        <f t="shared" ref="P178:Q181" si="10">D178+G178+J178+L178+N178</f>
        <v>1</v>
      </c>
      <c r="Q178" s="22">
        <f t="shared" si="10"/>
        <v>83146</v>
      </c>
    </row>
    <row r="179" spans="2:17">
      <c r="B179" s="13">
        <v>3</v>
      </c>
      <c r="C179" s="34" t="s">
        <v>386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22">
        <f t="shared" si="10"/>
        <v>0</v>
      </c>
      <c r="Q179" s="22">
        <f t="shared" si="10"/>
        <v>0</v>
      </c>
    </row>
    <row r="180" spans="2:17">
      <c r="B180" s="13">
        <v>4</v>
      </c>
      <c r="C180" s="16" t="s">
        <v>387</v>
      </c>
      <c r="D180" s="13">
        <v>0</v>
      </c>
      <c r="E180" s="13">
        <v>0</v>
      </c>
      <c r="F180" s="13">
        <v>0</v>
      </c>
      <c r="G180" s="13">
        <v>1</v>
      </c>
      <c r="H180" s="13">
        <v>80939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22">
        <f t="shared" si="10"/>
        <v>1</v>
      </c>
      <c r="Q180" s="22">
        <f t="shared" si="10"/>
        <v>80939</v>
      </c>
    </row>
    <row r="181" spans="2:17">
      <c r="B181" s="13">
        <v>5</v>
      </c>
      <c r="C181" s="16" t="s">
        <v>388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22">
        <f t="shared" si="10"/>
        <v>0</v>
      </c>
      <c r="Q181" s="22">
        <f t="shared" si="10"/>
        <v>0</v>
      </c>
    </row>
    <row r="182" spans="2:17">
      <c r="B182" s="21" t="s">
        <v>61</v>
      </c>
      <c r="C182" s="21"/>
      <c r="D182" s="22">
        <f>SUM(D177:D181)</f>
        <v>0</v>
      </c>
      <c r="E182" s="22">
        <f t="shared" ref="E182:Q182" si="11">SUM(E177:E181)</f>
        <v>0</v>
      </c>
      <c r="F182" s="22">
        <f t="shared" si="11"/>
        <v>0</v>
      </c>
      <c r="G182" s="22">
        <f t="shared" si="11"/>
        <v>3</v>
      </c>
      <c r="H182" s="22">
        <f t="shared" si="11"/>
        <v>165555</v>
      </c>
      <c r="I182" s="22">
        <f t="shared" si="11"/>
        <v>0</v>
      </c>
      <c r="J182" s="22">
        <f t="shared" si="11"/>
        <v>0</v>
      </c>
      <c r="K182" s="22">
        <f t="shared" si="11"/>
        <v>0</v>
      </c>
      <c r="L182" s="22">
        <f t="shared" si="11"/>
        <v>0</v>
      </c>
      <c r="M182" s="22">
        <f t="shared" si="11"/>
        <v>0</v>
      </c>
      <c r="N182" s="22">
        <f t="shared" si="11"/>
        <v>0</v>
      </c>
      <c r="O182" s="22">
        <f t="shared" si="11"/>
        <v>0</v>
      </c>
      <c r="P182" s="22">
        <f t="shared" si="11"/>
        <v>3</v>
      </c>
      <c r="Q182" s="22">
        <f t="shared" si="11"/>
        <v>165555</v>
      </c>
    </row>
    <row r="183" s="41" customFormat="1" ht="23.25" spans="2:17">
      <c r="B183" s="57"/>
      <c r="C183" s="58" t="s">
        <v>245</v>
      </c>
      <c r="D183" s="59" t="s">
        <v>9</v>
      </c>
      <c r="E183" s="59"/>
      <c r="F183" s="60"/>
      <c r="G183" s="59" t="s">
        <v>59</v>
      </c>
      <c r="H183" s="59"/>
      <c r="I183" s="60"/>
      <c r="J183" s="66" t="s">
        <v>23</v>
      </c>
      <c r="K183" s="67"/>
      <c r="L183" s="66" t="s">
        <v>30</v>
      </c>
      <c r="M183" s="67"/>
      <c r="N183" s="66" t="s">
        <v>35</v>
      </c>
      <c r="O183" s="67"/>
      <c r="P183" s="60" t="s">
        <v>61</v>
      </c>
      <c r="Q183" s="60"/>
    </row>
    <row r="184" s="41" customFormat="1" ht="23.25" spans="2:17">
      <c r="B184" s="57">
        <v>1</v>
      </c>
      <c r="C184" s="61" t="s">
        <v>769</v>
      </c>
      <c r="D184" s="62" t="e">
        <f>D142+D149+D156+D163+D170+D177</f>
        <v>#REF!</v>
      </c>
      <c r="E184" s="62" t="e">
        <f t="shared" ref="E184:O184" si="12">E142+E149+E156+E163+E170+E177</f>
        <v>#REF!</v>
      </c>
      <c r="F184" s="62">
        <f t="shared" si="12"/>
        <v>0</v>
      </c>
      <c r="G184" s="62" t="e">
        <f t="shared" si="12"/>
        <v>#REF!</v>
      </c>
      <c r="H184" s="62" t="e">
        <f t="shared" si="12"/>
        <v>#REF!</v>
      </c>
      <c r="I184" s="62">
        <f t="shared" si="12"/>
        <v>0</v>
      </c>
      <c r="J184" s="62">
        <f t="shared" si="12"/>
        <v>11</v>
      </c>
      <c r="K184" s="62" t="e">
        <f t="shared" si="12"/>
        <v>#REF!</v>
      </c>
      <c r="L184" s="62">
        <f t="shared" si="12"/>
        <v>5</v>
      </c>
      <c r="M184" s="62" t="e">
        <f t="shared" si="12"/>
        <v>#REF!</v>
      </c>
      <c r="N184" s="62">
        <f t="shared" si="12"/>
        <v>21</v>
      </c>
      <c r="O184" s="62" t="e">
        <f t="shared" si="12"/>
        <v>#REF!</v>
      </c>
      <c r="P184" s="59" t="e">
        <f>D184+G184+J184+L184+N184</f>
        <v>#REF!</v>
      </c>
      <c r="Q184" s="59" t="e">
        <f>E184+H184+K184+M184+O184</f>
        <v>#REF!</v>
      </c>
    </row>
    <row r="185" s="41" customFormat="1" ht="23.25" spans="2:17">
      <c r="B185" s="57">
        <v>2</v>
      </c>
      <c r="C185" s="61" t="s">
        <v>385</v>
      </c>
      <c r="D185" s="62">
        <f t="shared" ref="D185:O188" si="13">D143+D150+D157+D164+D171+D178</f>
        <v>1</v>
      </c>
      <c r="E185" s="62" t="e">
        <f t="shared" si="13"/>
        <v>#REF!</v>
      </c>
      <c r="F185" s="62">
        <f t="shared" si="13"/>
        <v>0</v>
      </c>
      <c r="G185" s="62">
        <f t="shared" si="13"/>
        <v>3</v>
      </c>
      <c r="H185" s="62" t="e">
        <f t="shared" si="13"/>
        <v>#REF!</v>
      </c>
      <c r="I185" s="62">
        <f t="shared" si="13"/>
        <v>0</v>
      </c>
      <c r="J185" s="62">
        <f t="shared" si="13"/>
        <v>0</v>
      </c>
      <c r="K185" s="62">
        <f t="shared" si="13"/>
        <v>0</v>
      </c>
      <c r="L185" s="62">
        <f t="shared" si="13"/>
        <v>2</v>
      </c>
      <c r="M185" s="62" t="e">
        <f t="shared" si="13"/>
        <v>#REF!</v>
      </c>
      <c r="N185" s="62">
        <f t="shared" si="13"/>
        <v>19</v>
      </c>
      <c r="O185" s="62" t="e">
        <f t="shared" si="13"/>
        <v>#REF!</v>
      </c>
      <c r="P185" s="59">
        <f t="shared" ref="P185:Q188" si="14">D185+G185+J185+L185+N185</f>
        <v>25</v>
      </c>
      <c r="Q185" s="59" t="e">
        <f t="shared" si="14"/>
        <v>#REF!</v>
      </c>
    </row>
    <row r="186" s="41" customFormat="1" ht="23.25" spans="2:17">
      <c r="B186" s="57">
        <v>3</v>
      </c>
      <c r="C186" s="63" t="s">
        <v>386</v>
      </c>
      <c r="D186" s="62">
        <f t="shared" si="13"/>
        <v>5</v>
      </c>
      <c r="E186" s="62" t="e">
        <f t="shared" si="13"/>
        <v>#REF!</v>
      </c>
      <c r="F186" s="62">
        <f t="shared" si="13"/>
        <v>0</v>
      </c>
      <c r="G186" s="62">
        <f t="shared" si="13"/>
        <v>30</v>
      </c>
      <c r="H186" s="62" t="e">
        <f t="shared" si="13"/>
        <v>#REF!</v>
      </c>
      <c r="I186" s="62">
        <f t="shared" si="13"/>
        <v>0</v>
      </c>
      <c r="J186" s="62">
        <f t="shared" si="13"/>
        <v>7</v>
      </c>
      <c r="K186" s="62" t="e">
        <f t="shared" si="13"/>
        <v>#REF!</v>
      </c>
      <c r="L186" s="62">
        <f>L144+L151+L158+L165+L172+L179</f>
        <v>51</v>
      </c>
      <c r="M186" s="62" t="e">
        <f t="shared" si="13"/>
        <v>#REF!</v>
      </c>
      <c r="N186" s="62">
        <f t="shared" si="13"/>
        <v>72</v>
      </c>
      <c r="O186" s="62">
        <f t="shared" si="13"/>
        <v>114984</v>
      </c>
      <c r="P186" s="59">
        <f t="shared" si="14"/>
        <v>165</v>
      </c>
      <c r="Q186" s="59" t="e">
        <f t="shared" si="14"/>
        <v>#REF!</v>
      </c>
    </row>
    <row r="187" s="41" customFormat="1" ht="23.25" spans="2:17">
      <c r="B187" s="57">
        <v>4</v>
      </c>
      <c r="C187" s="61" t="s">
        <v>387</v>
      </c>
      <c r="D187" s="62">
        <f t="shared" si="13"/>
        <v>3</v>
      </c>
      <c r="E187" s="62" t="e">
        <f t="shared" si="13"/>
        <v>#REF!</v>
      </c>
      <c r="F187" s="62">
        <f t="shared" si="13"/>
        <v>0</v>
      </c>
      <c r="G187" s="62">
        <f t="shared" si="13"/>
        <v>2</v>
      </c>
      <c r="H187" s="62">
        <f t="shared" si="13"/>
        <v>81271</v>
      </c>
      <c r="I187" s="62">
        <f t="shared" si="13"/>
        <v>0</v>
      </c>
      <c r="J187" s="62">
        <f t="shared" si="13"/>
        <v>6</v>
      </c>
      <c r="K187" s="62" t="e">
        <f t="shared" si="13"/>
        <v>#REF!</v>
      </c>
      <c r="L187" s="62">
        <f t="shared" si="13"/>
        <v>12</v>
      </c>
      <c r="M187" s="62" t="e">
        <f t="shared" si="13"/>
        <v>#REF!</v>
      </c>
      <c r="N187" s="62">
        <f t="shared" si="13"/>
        <v>9</v>
      </c>
      <c r="O187" s="62">
        <f t="shared" si="13"/>
        <v>5058</v>
      </c>
      <c r="P187" s="59">
        <f t="shared" si="14"/>
        <v>32</v>
      </c>
      <c r="Q187" s="59" t="e">
        <f t="shared" si="14"/>
        <v>#REF!</v>
      </c>
    </row>
    <row r="188" s="41" customFormat="1" ht="23.25" spans="2:17">
      <c r="B188" s="57">
        <v>5</v>
      </c>
      <c r="C188" s="61" t="s">
        <v>388</v>
      </c>
      <c r="D188" s="62">
        <f t="shared" si="13"/>
        <v>11</v>
      </c>
      <c r="E188" s="62" t="e">
        <f t="shared" si="13"/>
        <v>#REF!</v>
      </c>
      <c r="F188" s="62">
        <f t="shared" si="13"/>
        <v>0</v>
      </c>
      <c r="G188" s="62">
        <f t="shared" si="13"/>
        <v>5</v>
      </c>
      <c r="H188" s="62" t="e">
        <f t="shared" si="13"/>
        <v>#REF!</v>
      </c>
      <c r="I188" s="62">
        <f t="shared" si="13"/>
        <v>0</v>
      </c>
      <c r="J188" s="62">
        <f t="shared" si="13"/>
        <v>4</v>
      </c>
      <c r="K188" s="62" t="e">
        <f t="shared" si="13"/>
        <v>#REF!</v>
      </c>
      <c r="L188" s="62">
        <f t="shared" si="13"/>
        <v>16</v>
      </c>
      <c r="M188" s="62" t="e">
        <f t="shared" si="13"/>
        <v>#REF!</v>
      </c>
      <c r="N188" s="62">
        <f t="shared" si="13"/>
        <v>40</v>
      </c>
      <c r="O188" s="62">
        <f t="shared" si="13"/>
        <v>49058</v>
      </c>
      <c r="P188" s="59">
        <f t="shared" si="14"/>
        <v>76</v>
      </c>
      <c r="Q188" s="59" t="e">
        <f t="shared" si="14"/>
        <v>#REF!</v>
      </c>
    </row>
    <row r="189" s="41" customFormat="1" ht="23.25" spans="2:17">
      <c r="B189" s="60" t="s">
        <v>61</v>
      </c>
      <c r="C189" s="60"/>
      <c r="D189" s="59" t="e">
        <f>SUM(D184:D188)</f>
        <v>#REF!</v>
      </c>
      <c r="E189" s="59" t="e">
        <f t="shared" ref="E189:Q189" si="15">SUM(E184:E188)</f>
        <v>#REF!</v>
      </c>
      <c r="F189" s="59">
        <f t="shared" si="15"/>
        <v>0</v>
      </c>
      <c r="G189" s="59" t="e">
        <f t="shared" si="15"/>
        <v>#REF!</v>
      </c>
      <c r="H189" s="59" t="e">
        <f t="shared" si="15"/>
        <v>#REF!</v>
      </c>
      <c r="I189" s="59">
        <f t="shared" si="15"/>
        <v>0</v>
      </c>
      <c r="J189" s="59">
        <f t="shared" si="15"/>
        <v>28</v>
      </c>
      <c r="K189" s="59" t="e">
        <f t="shared" si="15"/>
        <v>#REF!</v>
      </c>
      <c r="L189" s="59">
        <f t="shared" si="15"/>
        <v>86</v>
      </c>
      <c r="M189" s="59" t="e">
        <f t="shared" si="15"/>
        <v>#REF!</v>
      </c>
      <c r="N189" s="59">
        <f t="shared" si="15"/>
        <v>161</v>
      </c>
      <c r="O189" s="59" t="e">
        <f t="shared" si="15"/>
        <v>#REF!</v>
      </c>
      <c r="P189" s="59" t="e">
        <f t="shared" si="15"/>
        <v>#REF!</v>
      </c>
      <c r="Q189" s="59" t="e">
        <f t="shared" si="15"/>
        <v>#REF!</v>
      </c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1" spans="2:10">
      <c r="B291" s="3"/>
      <c r="C291" s="3"/>
      <c r="D291" s="3"/>
      <c r="E291" s="3"/>
      <c r="F291" s="3"/>
      <c r="G291" s="3"/>
      <c r="H291" s="3"/>
      <c r="I291" s="3"/>
      <c r="J291" s="3"/>
    </row>
    <row r="292" spans="2:10">
      <c r="B292" s="3"/>
      <c r="C292" s="3"/>
      <c r="D292" s="3"/>
      <c r="E292" s="3"/>
      <c r="F292" s="3"/>
      <c r="G292" s="3"/>
      <c r="H292" s="3"/>
      <c r="I292" s="3"/>
      <c r="J292" s="3"/>
    </row>
    <row r="293" spans="2:10">
      <c r="B293" s="3"/>
      <c r="C293" s="3"/>
      <c r="D293" s="3"/>
      <c r="E293" s="3"/>
      <c r="F293" s="3"/>
      <c r="G293" s="3"/>
      <c r="H293" s="3"/>
      <c r="I293" s="3"/>
      <c r="J293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5" spans="2:10">
      <c r="B295" s="3"/>
      <c r="C295" s="3"/>
      <c r="D295" s="3"/>
      <c r="E295" s="3"/>
      <c r="F295" s="3"/>
      <c r="G295" s="3"/>
      <c r="H295" s="3"/>
      <c r="I295" s="3"/>
      <c r="J295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  <row r="345" spans="2:10">
      <c r="B345" s="3"/>
      <c r="C345" s="3"/>
      <c r="D345" s="3"/>
      <c r="E345" s="3"/>
      <c r="F345" s="3"/>
      <c r="G345" s="3"/>
      <c r="H345" s="3"/>
      <c r="I345" s="3"/>
      <c r="J345" s="3"/>
    </row>
    <row r="346" spans="2:10">
      <c r="B346" s="3"/>
      <c r="C346" s="3"/>
      <c r="D346" s="3"/>
      <c r="E346" s="3"/>
      <c r="F346" s="3"/>
      <c r="G346" s="3"/>
      <c r="H346" s="3"/>
      <c r="I346" s="3"/>
      <c r="J346" s="3"/>
    </row>
    <row r="347" spans="2:10">
      <c r="B347" s="3"/>
      <c r="C347" s="3"/>
      <c r="D347" s="3"/>
      <c r="E347" s="3"/>
      <c r="F347" s="3"/>
      <c r="G347" s="3"/>
      <c r="H347" s="3"/>
      <c r="I347" s="3"/>
      <c r="J347" s="3"/>
    </row>
    <row r="348" spans="2:10">
      <c r="B348" s="3"/>
      <c r="C348" s="3"/>
      <c r="D348" s="3"/>
      <c r="E348" s="3"/>
      <c r="F348" s="3"/>
      <c r="G348" s="3"/>
      <c r="H348" s="3"/>
      <c r="I348" s="3"/>
      <c r="J348" s="3"/>
    </row>
    <row r="349" spans="2:10">
      <c r="B349" s="3"/>
      <c r="C349" s="3"/>
      <c r="D349" s="3"/>
      <c r="E349" s="3"/>
      <c r="F349" s="3"/>
      <c r="G349" s="3"/>
      <c r="H349" s="3"/>
      <c r="I349" s="3"/>
      <c r="J349" s="3"/>
    </row>
    <row r="350" spans="2:10">
      <c r="B350" s="3"/>
      <c r="C350" s="3"/>
      <c r="D350" s="3"/>
      <c r="E350" s="3"/>
      <c r="F350" s="3"/>
      <c r="G350" s="3"/>
      <c r="H350" s="3"/>
      <c r="I350" s="3"/>
      <c r="J350" s="3"/>
    </row>
    <row r="351" spans="2:10">
      <c r="B351" s="3"/>
      <c r="C351" s="3"/>
      <c r="D351" s="3"/>
      <c r="E351" s="3"/>
      <c r="F351" s="3"/>
      <c r="G351" s="3"/>
      <c r="H351" s="3"/>
      <c r="I351" s="3"/>
      <c r="J351" s="3"/>
    </row>
    <row r="352" spans="2:10">
      <c r="B352" s="3"/>
      <c r="C352" s="3"/>
      <c r="D352" s="3"/>
      <c r="E352" s="3"/>
      <c r="F352" s="3"/>
      <c r="G352" s="3"/>
      <c r="H352" s="3"/>
      <c r="I352" s="3"/>
      <c r="J352" s="3"/>
    </row>
    <row r="353" spans="2:10">
      <c r="B353" s="3"/>
      <c r="C353" s="3"/>
      <c r="D353" s="3"/>
      <c r="E353" s="3"/>
      <c r="F353" s="3"/>
      <c r="G353" s="3"/>
      <c r="H353" s="3"/>
      <c r="I353" s="3"/>
      <c r="J353" s="3"/>
    </row>
    <row r="354" spans="2:10">
      <c r="B354" s="3"/>
      <c r="C354" s="3"/>
      <c r="D354" s="3"/>
      <c r="E354" s="3"/>
      <c r="F354" s="3"/>
      <c r="G354" s="3"/>
      <c r="H354" s="3"/>
      <c r="I354" s="3"/>
      <c r="J354" s="3"/>
    </row>
    <row r="355" spans="2:10">
      <c r="B355" s="3"/>
      <c r="C355" s="3"/>
      <c r="D355" s="3"/>
      <c r="E355" s="3"/>
      <c r="F355" s="3"/>
      <c r="G355" s="3"/>
      <c r="H355" s="3"/>
      <c r="I355" s="3"/>
      <c r="J355" s="3"/>
    </row>
  </sheetData>
  <mergeCells count="51">
    <mergeCell ref="B4:J4"/>
    <mergeCell ref="B139:C139"/>
    <mergeCell ref="D141:E141"/>
    <mergeCell ref="G141:H141"/>
    <mergeCell ref="J141:K141"/>
    <mergeCell ref="L141:M141"/>
    <mergeCell ref="N141:O141"/>
    <mergeCell ref="P141:Q141"/>
    <mergeCell ref="B147:C147"/>
    <mergeCell ref="D148:E148"/>
    <mergeCell ref="G148:H148"/>
    <mergeCell ref="J148:K148"/>
    <mergeCell ref="L148:M148"/>
    <mergeCell ref="N148:O148"/>
    <mergeCell ref="P148:Q148"/>
    <mergeCell ref="B154:C154"/>
    <mergeCell ref="D155:E155"/>
    <mergeCell ref="G155:H155"/>
    <mergeCell ref="J155:K155"/>
    <mergeCell ref="L155:M155"/>
    <mergeCell ref="N155:O155"/>
    <mergeCell ref="P155:Q155"/>
    <mergeCell ref="B161:C161"/>
    <mergeCell ref="D162:E162"/>
    <mergeCell ref="G162:H162"/>
    <mergeCell ref="J162:K162"/>
    <mergeCell ref="L162:M162"/>
    <mergeCell ref="N162:O162"/>
    <mergeCell ref="P162:Q162"/>
    <mergeCell ref="B168:C168"/>
    <mergeCell ref="D169:E169"/>
    <mergeCell ref="G169:H169"/>
    <mergeCell ref="J169:K169"/>
    <mergeCell ref="L169:M169"/>
    <mergeCell ref="N169:O169"/>
    <mergeCell ref="P169:Q169"/>
    <mergeCell ref="B175:C175"/>
    <mergeCell ref="D176:E176"/>
    <mergeCell ref="G176:H176"/>
    <mergeCell ref="J176:K176"/>
    <mergeCell ref="L176:M176"/>
    <mergeCell ref="N176:O176"/>
    <mergeCell ref="P176:Q176"/>
    <mergeCell ref="B182:C182"/>
    <mergeCell ref="D183:E183"/>
    <mergeCell ref="G183:H183"/>
    <mergeCell ref="J183:K183"/>
    <mergeCell ref="L183:M183"/>
    <mergeCell ref="N183:O183"/>
    <mergeCell ref="P183:Q183"/>
    <mergeCell ref="B189:C18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2:J43"/>
  <sheetViews>
    <sheetView workbookViewId="0">
      <selection activeCell="B4" sqref="B4"/>
    </sheetView>
  </sheetViews>
  <sheetFormatPr defaultColWidth="9" defaultRowHeight="15"/>
  <cols>
    <col min="2" max="2" width="5" style="145" customWidth="1"/>
    <col min="3" max="3" width="21.2857142857143" style="291" customWidth="1"/>
    <col min="4" max="4" width="30.1428571428571" style="141" customWidth="1"/>
    <col min="5" max="5" width="21.2857142857143" style="145" customWidth="1"/>
    <col min="6" max="6" width="10.4285714285714" style="317" customWidth="1"/>
    <col min="7" max="7" width="12.5714285714286" customWidth="1"/>
    <col min="8" max="8" width="15.2857142857143" customWidth="1"/>
    <col min="9" max="9" width="10.1428571428571" customWidth="1"/>
    <col min="10" max="10" width="10.7142857142857" customWidth="1"/>
    <col min="11" max="11" width="14.5714285714286" customWidth="1"/>
    <col min="12" max="12" width="12.1428571428571" customWidth="1"/>
    <col min="13" max="13" width="12" customWidth="1"/>
  </cols>
  <sheetData>
    <row r="2" ht="28.5" spans="3:4">
      <c r="C2" s="318" t="s">
        <v>11</v>
      </c>
      <c r="D2" s="294"/>
    </row>
    <row r="3" ht="15.75" spans="2:10">
      <c r="B3" s="295" t="s">
        <v>2</v>
      </c>
      <c r="C3" s="296" t="s">
        <v>5</v>
      </c>
      <c r="D3" s="297" t="s">
        <v>62</v>
      </c>
      <c r="E3" s="298"/>
      <c r="F3" s="299" t="s">
        <v>7</v>
      </c>
      <c r="G3" s="299" t="s">
        <v>63</v>
      </c>
      <c r="H3" s="152"/>
      <c r="I3" s="152"/>
      <c r="J3" s="152"/>
    </row>
    <row r="4" spans="2:9">
      <c r="B4" s="154"/>
      <c r="C4" s="301"/>
      <c r="D4" s="307"/>
      <c r="E4" s="303"/>
      <c r="F4" s="151"/>
      <c r="G4" s="183"/>
      <c r="H4" s="183"/>
      <c r="I4" s="183"/>
    </row>
    <row r="5" spans="2:9">
      <c r="B5" s="154"/>
      <c r="C5" s="301"/>
      <c r="D5" s="308"/>
      <c r="E5" s="303"/>
      <c r="F5" s="151"/>
      <c r="G5" s="89"/>
      <c r="H5" s="56"/>
      <c r="I5" s="56"/>
    </row>
    <row r="6" spans="2:9">
      <c r="B6" s="154"/>
      <c r="C6" s="301"/>
      <c r="D6" s="307"/>
      <c r="E6" s="303"/>
      <c r="F6" s="151"/>
      <c r="G6" s="89"/>
      <c r="H6" s="56"/>
      <c r="I6" s="56"/>
    </row>
    <row r="7" spans="2:9">
      <c r="B7" s="154"/>
      <c r="C7" s="301"/>
      <c r="D7" s="306"/>
      <c r="E7" s="303"/>
      <c r="F7" s="151"/>
      <c r="G7" s="89"/>
      <c r="H7" s="56"/>
      <c r="I7" s="56"/>
    </row>
    <row r="8" spans="2:10">
      <c r="B8" s="154"/>
      <c r="C8" s="301"/>
      <c r="D8" s="307"/>
      <c r="E8" s="303"/>
      <c r="F8" s="313">
        <f>SUM(F4:F7)</f>
        <v>0</v>
      </c>
      <c r="G8" s="319"/>
      <c r="H8" s="319"/>
      <c r="I8" s="154"/>
      <c r="J8" s="152"/>
    </row>
    <row r="9" spans="2:10">
      <c r="B9" s="154"/>
      <c r="C9" s="301"/>
      <c r="D9" s="307"/>
      <c r="E9" s="303"/>
      <c r="F9" s="320"/>
      <c r="G9" s="319"/>
      <c r="H9" s="319"/>
      <c r="I9" s="154"/>
      <c r="J9" s="152"/>
    </row>
    <row r="10" spans="2:10">
      <c r="B10" s="154"/>
      <c r="C10" s="301"/>
      <c r="D10" s="308"/>
      <c r="E10" s="303"/>
      <c r="F10" s="320"/>
      <c r="G10" s="319"/>
      <c r="H10" s="319"/>
      <c r="I10" s="154"/>
      <c r="J10" s="152"/>
    </row>
    <row r="11" spans="2:10">
      <c r="B11" s="154"/>
      <c r="C11" s="301"/>
      <c r="D11" s="307"/>
      <c r="E11" s="303"/>
      <c r="F11" s="320"/>
      <c r="G11" s="319"/>
      <c r="H11" s="319"/>
      <c r="I11" s="154"/>
      <c r="J11" s="152"/>
    </row>
    <row r="12" spans="2:10">
      <c r="B12" s="154"/>
      <c r="C12" s="301"/>
      <c r="D12" s="305"/>
      <c r="E12" s="303"/>
      <c r="F12" s="320"/>
      <c r="G12" s="319"/>
      <c r="H12" s="319"/>
      <c r="I12" s="154"/>
      <c r="J12" s="152"/>
    </row>
    <row r="13" spans="2:10">
      <c r="B13" s="154"/>
      <c r="C13" s="301"/>
      <c r="D13" s="309"/>
      <c r="E13" s="303"/>
      <c r="F13" s="320"/>
      <c r="G13" s="319"/>
      <c r="H13" s="319"/>
      <c r="I13" s="154"/>
      <c r="J13" s="152"/>
    </row>
    <row r="14" spans="2:10">
      <c r="B14" s="154"/>
      <c r="C14" s="301"/>
      <c r="D14" s="308"/>
      <c r="E14" s="303"/>
      <c r="F14" s="320"/>
      <c r="G14" s="319"/>
      <c r="H14" s="319"/>
      <c r="I14" s="154"/>
      <c r="J14" s="152"/>
    </row>
    <row r="15" spans="2:10">
      <c r="B15" s="154"/>
      <c r="C15" s="301"/>
      <c r="D15" s="305"/>
      <c r="E15" s="303"/>
      <c r="F15" s="320"/>
      <c r="G15" s="319"/>
      <c r="H15" s="319"/>
      <c r="I15" s="154"/>
      <c r="J15" s="152"/>
    </row>
    <row r="16" spans="2:10">
      <c r="B16" s="154"/>
      <c r="C16" s="301"/>
      <c r="D16" s="308"/>
      <c r="E16" s="303"/>
      <c r="F16" s="320"/>
      <c r="G16" s="319"/>
      <c r="H16" s="319"/>
      <c r="I16" s="154"/>
      <c r="J16" s="152"/>
    </row>
    <row r="17" spans="2:10">
      <c r="B17" s="154"/>
      <c r="C17" s="301"/>
      <c r="D17" s="307"/>
      <c r="E17" s="303"/>
      <c r="F17" s="320"/>
      <c r="G17" s="319"/>
      <c r="H17" s="319"/>
      <c r="I17" s="154"/>
      <c r="J17" s="152"/>
    </row>
    <row r="18" spans="2:10">
      <c r="B18" s="154"/>
      <c r="C18" s="301"/>
      <c r="D18" s="307"/>
      <c r="E18" s="303"/>
      <c r="F18" s="320"/>
      <c r="G18" s="319"/>
      <c r="H18" s="319"/>
      <c r="I18" s="154"/>
      <c r="J18" s="152"/>
    </row>
    <row r="19" spans="2:10">
      <c r="B19" s="154"/>
      <c r="C19" s="301"/>
      <c r="D19" s="307"/>
      <c r="E19" s="303"/>
      <c r="F19" s="320"/>
      <c r="G19" s="319"/>
      <c r="H19" s="319"/>
      <c r="I19" s="154"/>
      <c r="J19" s="152"/>
    </row>
    <row r="20" spans="2:10">
      <c r="B20" s="154"/>
      <c r="C20" s="301"/>
      <c r="D20" s="307"/>
      <c r="E20" s="303"/>
      <c r="F20" s="320"/>
      <c r="G20" s="319"/>
      <c r="H20" s="319"/>
      <c r="I20" s="154"/>
      <c r="J20" s="152"/>
    </row>
    <row r="21" spans="2:10">
      <c r="B21" s="154"/>
      <c r="C21" s="301"/>
      <c r="D21" s="307"/>
      <c r="E21" s="303"/>
      <c r="F21" s="320"/>
      <c r="G21" s="319"/>
      <c r="H21" s="319"/>
      <c r="I21" s="154"/>
      <c r="J21" s="152"/>
    </row>
    <row r="22" spans="2:10">
      <c r="B22" s="154"/>
      <c r="C22" s="301"/>
      <c r="D22" s="306"/>
      <c r="E22" s="303"/>
      <c r="F22" s="320"/>
      <c r="G22" s="319"/>
      <c r="H22" s="319"/>
      <c r="I22" s="154"/>
      <c r="J22" s="152"/>
    </row>
    <row r="23" spans="2:10">
      <c r="B23" s="154"/>
      <c r="C23" s="301"/>
      <c r="D23" s="306"/>
      <c r="E23" s="303"/>
      <c r="F23" s="320"/>
      <c r="G23" s="319"/>
      <c r="H23" s="319"/>
      <c r="I23" s="154"/>
      <c r="J23" s="152"/>
    </row>
    <row r="24" spans="2:10">
      <c r="B24" s="152"/>
      <c r="C24" s="152"/>
      <c r="D24" s="152"/>
      <c r="E24" s="152"/>
      <c r="F24" s="151"/>
      <c r="G24" s="241"/>
      <c r="H24" s="152"/>
      <c r="I24" s="152"/>
      <c r="J24" s="152"/>
    </row>
    <row r="25" spans="2:10">
      <c r="B25" s="152"/>
      <c r="C25" s="152"/>
      <c r="D25" s="152"/>
      <c r="E25" s="152"/>
      <c r="F25" s="152"/>
      <c r="G25" s="241"/>
      <c r="H25" s="152"/>
      <c r="I25" s="152"/>
      <c r="J25" s="152"/>
    </row>
    <row r="26" spans="2:10">
      <c r="B26" s="148"/>
      <c r="C26" s="296"/>
      <c r="D26" s="158"/>
      <c r="E26" s="148"/>
      <c r="F26" s="151"/>
      <c r="G26" s="151"/>
      <c r="H26" s="151"/>
      <c r="I26" s="304"/>
      <c r="J26" s="152"/>
    </row>
    <row r="27" ht="18.75" spans="2:10">
      <c r="B27" s="312"/>
      <c r="C27" s="296"/>
      <c r="D27" s="314"/>
      <c r="E27" s="156"/>
      <c r="F27" s="159"/>
      <c r="G27" s="159"/>
      <c r="H27" s="159"/>
      <c r="I27" s="304"/>
      <c r="J27" s="152"/>
    </row>
    <row r="28" spans="2:10">
      <c r="B28" s="148"/>
      <c r="C28" s="296"/>
      <c r="D28" s="158"/>
      <c r="E28" s="303"/>
      <c r="F28" s="151"/>
      <c r="G28" s="183"/>
      <c r="H28" s="183"/>
      <c r="I28" s="147"/>
      <c r="J28" s="152"/>
    </row>
    <row r="29" spans="2:10">
      <c r="B29" s="148"/>
      <c r="C29" s="296"/>
      <c r="D29" s="158"/>
      <c r="E29" s="303"/>
      <c r="F29" s="151"/>
      <c r="G29" s="183"/>
      <c r="H29" s="183"/>
      <c r="I29" s="147"/>
      <c r="J29" s="152"/>
    </row>
    <row r="30" spans="2:10">
      <c r="B30" s="148"/>
      <c r="C30" s="296"/>
      <c r="D30" s="158"/>
      <c r="E30" s="303"/>
      <c r="F30" s="151"/>
      <c r="G30" s="183"/>
      <c r="H30" s="183"/>
      <c r="I30" s="147"/>
      <c r="J30" s="152"/>
    </row>
    <row r="31" spans="2:10">
      <c r="B31" s="148"/>
      <c r="C31" s="296"/>
      <c r="D31" s="158"/>
      <c r="E31" s="303"/>
      <c r="F31" s="151"/>
      <c r="G31" s="183"/>
      <c r="H31" s="183"/>
      <c r="I31" s="147"/>
      <c r="J31" s="152"/>
    </row>
    <row r="32" spans="2:10">
      <c r="B32" s="148"/>
      <c r="C32" s="296"/>
      <c r="D32" s="158"/>
      <c r="E32" s="303"/>
      <c r="F32" s="151"/>
      <c r="G32" s="148"/>
      <c r="H32" s="183"/>
      <c r="I32" s="147"/>
      <c r="J32" s="152"/>
    </row>
    <row r="33" ht="15.75" spans="2:10">
      <c r="B33" s="148"/>
      <c r="C33" s="296"/>
      <c r="D33" s="297"/>
      <c r="E33" s="148"/>
      <c r="F33" s="151"/>
      <c r="G33" s="183"/>
      <c r="H33" s="183"/>
      <c r="I33" s="147"/>
      <c r="J33" s="152"/>
    </row>
    <row r="34" spans="2:10">
      <c r="B34" s="148"/>
      <c r="C34" s="296"/>
      <c r="D34" s="158"/>
      <c r="E34" s="148"/>
      <c r="F34" s="151"/>
      <c r="G34" s="183"/>
      <c r="H34" s="183"/>
      <c r="I34" s="147"/>
      <c r="J34" s="152"/>
    </row>
    <row r="35" ht="15.75" spans="2:10">
      <c r="B35" s="148"/>
      <c r="C35" s="296"/>
      <c r="D35" s="158"/>
      <c r="E35" s="148"/>
      <c r="F35" s="151"/>
      <c r="G35" s="300"/>
      <c r="H35" s="300"/>
      <c r="I35" s="147"/>
      <c r="J35" s="152"/>
    </row>
    <row r="36" ht="15.75" spans="2:10">
      <c r="B36" s="312"/>
      <c r="C36" s="296"/>
      <c r="D36" s="297"/>
      <c r="E36" s="298"/>
      <c r="F36" s="299"/>
      <c r="G36" s="151"/>
      <c r="H36" s="304"/>
      <c r="I36" s="152"/>
      <c r="J36" s="152"/>
    </row>
    <row r="37" spans="2:10">
      <c r="B37" s="148"/>
      <c r="C37" s="296"/>
      <c r="D37" s="158"/>
      <c r="E37" s="303"/>
      <c r="F37" s="151"/>
      <c r="G37" s="183"/>
      <c r="H37" s="183"/>
      <c r="I37" s="147"/>
      <c r="J37" s="152"/>
    </row>
    <row r="38" spans="2:10">
      <c r="B38" s="148"/>
      <c r="C38" s="296"/>
      <c r="D38" s="158"/>
      <c r="E38" s="303"/>
      <c r="F38" s="151"/>
      <c r="G38" s="183"/>
      <c r="H38" s="183"/>
      <c r="I38" s="147"/>
      <c r="J38" s="152"/>
    </row>
    <row r="39" spans="2:10">
      <c r="B39" s="148"/>
      <c r="C39" s="296"/>
      <c r="D39" s="158"/>
      <c r="E39" s="303"/>
      <c r="F39" s="151"/>
      <c r="G39" s="183"/>
      <c r="H39" s="183"/>
      <c r="I39" s="147"/>
      <c r="J39" s="152"/>
    </row>
    <row r="40" spans="2:10">
      <c r="B40" s="148"/>
      <c r="C40" s="296"/>
      <c r="D40" s="158"/>
      <c r="E40" s="303"/>
      <c r="F40" s="151"/>
      <c r="G40" s="183"/>
      <c r="H40" s="183"/>
      <c r="I40" s="147"/>
      <c r="J40" s="152"/>
    </row>
    <row r="41" spans="2:10">
      <c r="B41" s="148"/>
      <c r="C41" s="296"/>
      <c r="D41" s="158"/>
      <c r="E41" s="303"/>
      <c r="F41" s="151"/>
      <c r="G41" s="183"/>
      <c r="H41" s="183"/>
      <c r="I41" s="147"/>
      <c r="J41" s="152"/>
    </row>
    <row r="42" spans="2:9">
      <c r="B42" s="148"/>
      <c r="C42" s="296"/>
      <c r="D42" s="158"/>
      <c r="E42" s="303"/>
      <c r="F42" s="151"/>
      <c r="G42" s="183"/>
      <c r="H42" s="183"/>
      <c r="I42" s="183"/>
    </row>
    <row r="43" spans="2:10">
      <c r="B43" s="148"/>
      <c r="C43" s="296"/>
      <c r="D43" s="158"/>
      <c r="E43" s="148"/>
      <c r="F43" s="151"/>
      <c r="G43" s="151"/>
      <c r="H43" s="304"/>
      <c r="I43" s="152"/>
      <c r="J43" s="152"/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L50"/>
  <sheetViews>
    <sheetView zoomScale="90" zoomScaleNormal="90" workbookViewId="0">
      <selection activeCell="H5" sqref="H5:H31"/>
    </sheetView>
  </sheetViews>
  <sheetFormatPr defaultColWidth="9" defaultRowHeight="18.75"/>
  <cols>
    <col min="1" max="1" width="8.71428571428571" style="3" customWidth="1"/>
    <col min="2" max="2" width="7.71428571428571" style="4" customWidth="1"/>
    <col min="3" max="3" width="24.5714285714286" style="4" customWidth="1"/>
    <col min="4" max="4" width="20.8571428571429" style="4" customWidth="1"/>
    <col min="5" max="5" width="20.5714285714286" style="4" customWidth="1"/>
    <col min="6" max="6" width="9.57142857142857" style="4" hidden="1" customWidth="1"/>
    <col min="7" max="7" width="29.2857142857143" style="5" customWidth="1"/>
    <col min="8" max="8" width="19.7142857142857" style="5" customWidth="1"/>
    <col min="9" max="9" width="10.7142857142857" style="4" hidden="1" customWidth="1"/>
    <col min="10" max="10" width="19.4285714285714" style="4" customWidth="1"/>
    <col min="11" max="11" width="31.1428571428571" style="3" customWidth="1"/>
    <col min="12" max="12" width="13.5714285714286" style="3" customWidth="1"/>
    <col min="13" max="13" width="16.1428571428571" style="3" customWidth="1"/>
    <col min="14" max="14" width="9.14285714285714" style="3"/>
    <col min="15" max="15" width="12.8571428571429" style="3" customWidth="1"/>
    <col min="16" max="16" width="11.5714285714286" style="3" customWidth="1"/>
    <col min="17" max="17" width="13.4285714285714" style="3" customWidth="1"/>
    <col min="18" max="19" width="9.14285714285714" style="3"/>
    <col min="20" max="20" width="12.8571428571429" style="3" customWidth="1"/>
    <col min="21" max="16384" width="9.14285714285714" style="3"/>
  </cols>
  <sheetData>
    <row r="2" ht="21" spans="2:7">
      <c r="B2" s="6"/>
      <c r="C2" s="6"/>
      <c r="D2" s="7" t="s">
        <v>0</v>
      </c>
      <c r="E2" s="8"/>
      <c r="G2" s="328" t="s">
        <v>770</v>
      </c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12"/>
      <c r="I4" s="12"/>
      <c r="J4" s="36"/>
    </row>
    <row r="5" spans="2:10">
      <c r="B5" s="13">
        <v>1</v>
      </c>
      <c r="C5" s="14" t="s">
        <v>12</v>
      </c>
      <c r="D5" s="15" t="s">
        <v>771</v>
      </c>
      <c r="E5" s="13" t="s">
        <v>772</v>
      </c>
      <c r="F5" s="13"/>
      <c r="G5" s="16">
        <v>297</v>
      </c>
      <c r="H5" s="17" t="s">
        <v>9</v>
      </c>
      <c r="I5" s="16"/>
      <c r="J5" s="16"/>
    </row>
    <row r="6" spans="2:10">
      <c r="B6" s="13">
        <v>2</v>
      </c>
      <c r="C6" s="14"/>
      <c r="D6" s="14"/>
      <c r="E6" s="13" t="s">
        <v>773</v>
      </c>
      <c r="F6" s="13"/>
      <c r="G6" s="16">
        <v>3033</v>
      </c>
      <c r="H6" s="17"/>
      <c r="I6" s="16"/>
      <c r="J6" s="16"/>
    </row>
    <row r="7" spans="2:10">
      <c r="B7" s="13">
        <v>3</v>
      </c>
      <c r="C7" s="14"/>
      <c r="D7" s="14"/>
      <c r="E7" s="13" t="s">
        <v>774</v>
      </c>
      <c r="F7" s="13"/>
      <c r="G7" s="16">
        <v>35496</v>
      </c>
      <c r="H7" s="17"/>
      <c r="I7" s="16"/>
      <c r="J7" s="16"/>
    </row>
    <row r="8" spans="2:10">
      <c r="B8" s="13">
        <v>4</v>
      </c>
      <c r="C8" s="14"/>
      <c r="D8" s="14"/>
      <c r="E8" s="13" t="s">
        <v>775</v>
      </c>
      <c r="F8" s="13"/>
      <c r="G8" s="16">
        <v>1306</v>
      </c>
      <c r="H8" s="17"/>
      <c r="I8" s="16"/>
      <c r="J8" s="16"/>
    </row>
    <row r="9" spans="2:10">
      <c r="B9" s="13">
        <v>5</v>
      </c>
      <c r="C9" s="14"/>
      <c r="D9" s="14"/>
      <c r="E9" s="13" t="s">
        <v>776</v>
      </c>
      <c r="F9" s="13"/>
      <c r="G9" s="16">
        <v>3561</v>
      </c>
      <c r="H9" s="17"/>
      <c r="I9" s="16"/>
      <c r="J9" s="16"/>
    </row>
    <row r="10" spans="2:10">
      <c r="B10" s="13">
        <v>6</v>
      </c>
      <c r="C10" s="14"/>
      <c r="D10" s="14"/>
      <c r="E10" s="13" t="s">
        <v>777</v>
      </c>
      <c r="F10" s="13"/>
      <c r="G10" s="16">
        <v>15184</v>
      </c>
      <c r="H10" s="17"/>
      <c r="I10" s="16"/>
      <c r="J10" s="16"/>
    </row>
    <row r="11" spans="2:10">
      <c r="B11" s="13">
        <v>7</v>
      </c>
      <c r="C11" s="14"/>
      <c r="D11" s="14"/>
      <c r="E11" s="13" t="s">
        <v>778</v>
      </c>
      <c r="F11" s="13"/>
      <c r="G11" s="16">
        <v>1750</v>
      </c>
      <c r="H11" s="17"/>
      <c r="I11" s="16"/>
      <c r="J11" s="16"/>
    </row>
    <row r="12" spans="2:10">
      <c r="B12" s="13">
        <v>8</v>
      </c>
      <c r="C12" s="14"/>
      <c r="D12" s="14"/>
      <c r="E12" s="13" t="s">
        <v>779</v>
      </c>
      <c r="F12" s="13"/>
      <c r="G12" s="16">
        <v>1132</v>
      </c>
      <c r="H12" s="17"/>
      <c r="I12" s="16"/>
      <c r="J12" s="16"/>
    </row>
    <row r="13" spans="2:10">
      <c r="B13" s="13">
        <v>9</v>
      </c>
      <c r="C13" s="14"/>
      <c r="D13" s="14"/>
      <c r="E13" s="13" t="s">
        <v>780</v>
      </c>
      <c r="F13" s="13"/>
      <c r="G13" s="16">
        <v>756</v>
      </c>
      <c r="H13" s="17"/>
      <c r="I13" s="16"/>
      <c r="J13" s="16"/>
    </row>
    <row r="14" spans="2:10">
      <c r="B14" s="13">
        <v>10</v>
      </c>
      <c r="C14" s="14"/>
      <c r="D14" s="14"/>
      <c r="E14" s="13" t="s">
        <v>781</v>
      </c>
      <c r="F14" s="13"/>
      <c r="G14" s="16">
        <v>3386</v>
      </c>
      <c r="H14" s="17"/>
      <c r="I14" s="16"/>
      <c r="J14" s="16"/>
    </row>
    <row r="15" spans="2:10">
      <c r="B15" s="13">
        <v>11</v>
      </c>
      <c r="C15" s="14"/>
      <c r="D15" s="14"/>
      <c r="E15" s="13" t="s">
        <v>782</v>
      </c>
      <c r="F15" s="13"/>
      <c r="G15" s="16">
        <v>1887</v>
      </c>
      <c r="H15" s="17"/>
      <c r="I15" s="16"/>
      <c r="J15" s="16"/>
    </row>
    <row r="16" spans="2:10">
      <c r="B16" s="13">
        <v>12</v>
      </c>
      <c r="C16" s="14"/>
      <c r="D16" s="14"/>
      <c r="E16" s="13" t="s">
        <v>783</v>
      </c>
      <c r="F16" s="13"/>
      <c r="G16" s="16">
        <v>4476</v>
      </c>
      <c r="H16" s="17"/>
      <c r="I16" s="16"/>
      <c r="J16" s="16"/>
    </row>
    <row r="17" spans="2:10">
      <c r="B17" s="13">
        <v>13</v>
      </c>
      <c r="C17" s="14"/>
      <c r="D17" s="14"/>
      <c r="E17" s="13" t="s">
        <v>784</v>
      </c>
      <c r="F17" s="13"/>
      <c r="G17" s="16">
        <v>1954</v>
      </c>
      <c r="H17" s="17"/>
      <c r="I17" s="16"/>
      <c r="J17" s="16"/>
    </row>
    <row r="18" spans="2:10">
      <c r="B18" s="13">
        <v>14</v>
      </c>
      <c r="C18" s="14"/>
      <c r="D18" s="14"/>
      <c r="E18" s="13" t="s">
        <v>785</v>
      </c>
      <c r="F18" s="13"/>
      <c r="G18" s="16">
        <v>225</v>
      </c>
      <c r="H18" s="17"/>
      <c r="I18" s="16"/>
      <c r="J18" s="16"/>
    </row>
    <row r="19" spans="2:10">
      <c r="B19" s="13">
        <v>15</v>
      </c>
      <c r="C19" s="14"/>
      <c r="D19" s="14"/>
      <c r="E19" s="13" t="s">
        <v>786</v>
      </c>
      <c r="F19" s="13"/>
      <c r="G19" s="16">
        <v>2378</v>
      </c>
      <c r="H19" s="17"/>
      <c r="I19" s="16"/>
      <c r="J19" s="16"/>
    </row>
    <row r="20" spans="2:10">
      <c r="B20" s="13">
        <v>16</v>
      </c>
      <c r="C20" s="14"/>
      <c r="D20" s="14"/>
      <c r="E20" s="13" t="s">
        <v>787</v>
      </c>
      <c r="F20" s="13"/>
      <c r="G20" s="16">
        <v>1520</v>
      </c>
      <c r="H20" s="17"/>
      <c r="I20" s="16"/>
      <c r="J20" s="16"/>
    </row>
    <row r="21" spans="2:10">
      <c r="B21" s="13">
        <v>17</v>
      </c>
      <c r="C21" s="14"/>
      <c r="D21" s="14"/>
      <c r="E21" s="13" t="s">
        <v>788</v>
      </c>
      <c r="F21" s="13"/>
      <c r="G21" s="16">
        <v>1647</v>
      </c>
      <c r="H21" s="17"/>
      <c r="I21" s="16"/>
      <c r="J21" s="16"/>
    </row>
    <row r="22" spans="2:10">
      <c r="B22" s="13">
        <v>18</v>
      </c>
      <c r="C22" s="14"/>
      <c r="D22" s="14"/>
      <c r="E22" s="13" t="s">
        <v>789</v>
      </c>
      <c r="F22" s="13"/>
      <c r="G22" s="16">
        <v>1324</v>
      </c>
      <c r="H22" s="17"/>
      <c r="I22" s="16"/>
      <c r="J22" s="16"/>
    </row>
    <row r="23" spans="2:10">
      <c r="B23" s="13">
        <v>19</v>
      </c>
      <c r="C23" s="14"/>
      <c r="D23" s="14"/>
      <c r="E23" s="13" t="s">
        <v>790</v>
      </c>
      <c r="F23" s="13"/>
      <c r="G23" s="16">
        <v>12133</v>
      </c>
      <c r="H23" s="17"/>
      <c r="I23" s="16"/>
      <c r="J23" s="16"/>
    </row>
    <row r="24" spans="2:10">
      <c r="B24" s="13">
        <v>20</v>
      </c>
      <c r="C24" s="14"/>
      <c r="D24" s="14"/>
      <c r="E24" s="13" t="s">
        <v>791</v>
      </c>
      <c r="F24" s="13"/>
      <c r="G24" s="16">
        <v>3354</v>
      </c>
      <c r="H24" s="17"/>
      <c r="I24" s="16"/>
      <c r="J24" s="16"/>
    </row>
    <row r="25" spans="2:10">
      <c r="B25" s="13">
        <v>21</v>
      </c>
      <c r="C25" s="14"/>
      <c r="D25" s="14"/>
      <c r="E25" s="13" t="s">
        <v>792</v>
      </c>
      <c r="F25" s="13"/>
      <c r="G25" s="16">
        <v>3157</v>
      </c>
      <c r="H25" s="17"/>
      <c r="I25" s="16"/>
      <c r="J25" s="16"/>
    </row>
    <row r="26" spans="2:10">
      <c r="B26" s="13">
        <v>22</v>
      </c>
      <c r="C26" s="14"/>
      <c r="D26" s="14"/>
      <c r="E26" s="13" t="s">
        <v>793</v>
      </c>
      <c r="F26" s="13"/>
      <c r="G26" s="16">
        <v>1822</v>
      </c>
      <c r="H26" s="17"/>
      <c r="I26" s="16"/>
      <c r="J26" s="16"/>
    </row>
    <row r="27" spans="2:10">
      <c r="B27" s="13">
        <v>23</v>
      </c>
      <c r="C27" s="14"/>
      <c r="D27" s="14"/>
      <c r="E27" s="13" t="s">
        <v>794</v>
      </c>
      <c r="F27" s="13"/>
      <c r="G27" s="16">
        <v>402</v>
      </c>
      <c r="H27" s="17"/>
      <c r="I27" s="16"/>
      <c r="J27" s="16"/>
    </row>
    <row r="28" spans="2:10">
      <c r="B28" s="13">
        <v>24</v>
      </c>
      <c r="C28" s="14"/>
      <c r="D28" s="14"/>
      <c r="E28" s="13" t="s">
        <v>795</v>
      </c>
      <c r="F28" s="13"/>
      <c r="G28" s="16">
        <v>740</v>
      </c>
      <c r="H28" s="17"/>
      <c r="I28" s="16"/>
      <c r="J28" s="16"/>
    </row>
    <row r="29" spans="2:10">
      <c r="B29" s="13">
        <v>25</v>
      </c>
      <c r="C29" s="14"/>
      <c r="D29" s="14"/>
      <c r="E29" s="13" t="s">
        <v>796</v>
      </c>
      <c r="F29" s="13"/>
      <c r="G29" s="16">
        <v>155</v>
      </c>
      <c r="H29" s="17"/>
      <c r="I29" s="16"/>
      <c r="J29" s="16"/>
    </row>
    <row r="30" spans="2:10">
      <c r="B30" s="13">
        <v>26</v>
      </c>
      <c r="C30" s="14"/>
      <c r="D30" s="14"/>
      <c r="E30" s="13" t="s">
        <v>797</v>
      </c>
      <c r="F30" s="13"/>
      <c r="G30" s="16">
        <v>189</v>
      </c>
      <c r="H30" s="17"/>
      <c r="I30" s="16"/>
      <c r="J30" s="16"/>
    </row>
    <row r="31" spans="2:10">
      <c r="B31" s="13">
        <v>27</v>
      </c>
      <c r="C31" s="18"/>
      <c r="D31" s="18"/>
      <c r="E31" s="13">
        <v>9958649229</v>
      </c>
      <c r="F31" s="13"/>
      <c r="G31" s="16">
        <v>1243</v>
      </c>
      <c r="H31" s="19"/>
      <c r="I31" s="16"/>
      <c r="J31" s="16"/>
    </row>
    <row r="32" ht="21" spans="2:10">
      <c r="B32" s="20">
        <v>27</v>
      </c>
      <c r="C32" s="21" t="s">
        <v>21</v>
      </c>
      <c r="D32" s="13"/>
      <c r="E32" s="13"/>
      <c r="F32" s="13"/>
      <c r="G32" s="22">
        <f>SUM(G5:G31)</f>
        <v>104507</v>
      </c>
      <c r="H32" s="16"/>
      <c r="I32" s="16"/>
      <c r="J32" s="16"/>
    </row>
    <row r="33" ht="26.25" spans="2:10">
      <c r="B33" s="23" t="s">
        <v>55</v>
      </c>
      <c r="C33" s="23"/>
      <c r="D33" s="23"/>
      <c r="E33" s="23"/>
      <c r="F33" s="23"/>
      <c r="G33" s="23"/>
      <c r="H33" s="23"/>
      <c r="I33" s="23"/>
      <c r="J33" s="16"/>
    </row>
    <row r="34" ht="21" spans="2:12">
      <c r="B34" s="24">
        <v>1</v>
      </c>
      <c r="C34" s="25" t="s">
        <v>12</v>
      </c>
      <c r="D34" s="25" t="s">
        <v>771</v>
      </c>
      <c r="E34" s="13" t="s">
        <v>798</v>
      </c>
      <c r="F34" s="13"/>
      <c r="G34" s="16">
        <v>1515.11816666667</v>
      </c>
      <c r="H34" s="26" t="s">
        <v>9</v>
      </c>
      <c r="I34" s="16"/>
      <c r="J34" s="37"/>
      <c r="K34" s="38"/>
      <c r="L34" s="39"/>
    </row>
    <row r="35" ht="21" spans="2:12">
      <c r="B35" s="27">
        <v>2</v>
      </c>
      <c r="C35" s="28"/>
      <c r="D35" s="28"/>
      <c r="E35" s="13" t="s">
        <v>799</v>
      </c>
      <c r="F35" s="13"/>
      <c r="G35" s="16">
        <v>3684.29083333333</v>
      </c>
      <c r="H35" s="17"/>
      <c r="I35" s="16"/>
      <c r="J35" s="37"/>
      <c r="K35" s="38"/>
      <c r="L35" s="39"/>
    </row>
    <row r="36" ht="21" spans="2:12">
      <c r="B36" s="24">
        <v>3</v>
      </c>
      <c r="C36" s="28"/>
      <c r="D36" s="28"/>
      <c r="E36" s="13" t="s">
        <v>800</v>
      </c>
      <c r="F36" s="13"/>
      <c r="G36" s="16">
        <v>4290.7305</v>
      </c>
      <c r="H36" s="17"/>
      <c r="I36" s="16"/>
      <c r="J36" s="37"/>
      <c r="K36" s="38"/>
      <c r="L36" s="39"/>
    </row>
    <row r="37" ht="21" spans="2:12">
      <c r="B37" s="24">
        <v>4</v>
      </c>
      <c r="C37" s="28"/>
      <c r="D37" s="28"/>
      <c r="E37" s="13" t="s">
        <v>801</v>
      </c>
      <c r="F37" s="13"/>
      <c r="G37" s="16">
        <v>493.77</v>
      </c>
      <c r="H37" s="17"/>
      <c r="I37" s="16"/>
      <c r="J37" s="37"/>
      <c r="K37" s="38"/>
      <c r="L37" s="39"/>
    </row>
    <row r="38" ht="21" spans="2:12">
      <c r="B38" s="27">
        <v>5</v>
      </c>
      <c r="C38" s="29"/>
      <c r="D38" s="29"/>
      <c r="E38" s="13" t="s">
        <v>802</v>
      </c>
      <c r="F38" s="13"/>
      <c r="G38" s="16">
        <v>1721.64773333333</v>
      </c>
      <c r="H38" s="19"/>
      <c r="I38" s="16"/>
      <c r="J38" s="37"/>
      <c r="K38" s="38"/>
      <c r="L38" s="39"/>
    </row>
    <row r="39" ht="21" spans="2:10">
      <c r="B39" s="20"/>
      <c r="C39" s="21" t="s">
        <v>21</v>
      </c>
      <c r="D39" s="13"/>
      <c r="E39" s="13"/>
      <c r="F39" s="13"/>
      <c r="G39" s="22">
        <f>SUM(G34:G38)</f>
        <v>11705.5572333333</v>
      </c>
      <c r="H39" s="16"/>
      <c r="I39" s="16"/>
      <c r="J39" s="16"/>
    </row>
    <row r="40" s="2" customFormat="1" ht="20.25" customHeight="1" spans="2:10">
      <c r="B40" s="30">
        <f>B38+B32</f>
        <v>32</v>
      </c>
      <c r="C40" s="30" t="s">
        <v>54</v>
      </c>
      <c r="D40" s="31"/>
      <c r="E40" s="31"/>
      <c r="F40" s="31"/>
      <c r="G40" s="32">
        <f>G39+G32</f>
        <v>116212.557233333</v>
      </c>
      <c r="H40" s="33"/>
      <c r="I40" s="40"/>
      <c r="J40" s="40"/>
    </row>
    <row r="43" hidden="1" spans="2:5">
      <c r="B43" s="13"/>
      <c r="C43" s="16"/>
      <c r="D43" s="13"/>
      <c r="E43" s="16"/>
    </row>
    <row r="44" hidden="1" spans="2:5">
      <c r="B44" s="13"/>
      <c r="C44" s="16"/>
      <c r="D44" s="13"/>
      <c r="E44" s="16"/>
    </row>
    <row r="45" hidden="1" spans="2:5">
      <c r="B45" s="13"/>
      <c r="C45" s="34"/>
      <c r="D45" s="13"/>
      <c r="E45" s="16"/>
    </row>
    <row r="46" hidden="1" spans="2:5">
      <c r="B46" s="13"/>
      <c r="C46" s="16"/>
      <c r="D46" s="13"/>
      <c r="E46" s="16"/>
    </row>
    <row r="47" hidden="1" spans="2:10">
      <c r="B47" s="13"/>
      <c r="C47" s="16"/>
      <c r="D47" s="13"/>
      <c r="E47" s="16"/>
      <c r="H47" s="4"/>
      <c r="I47" s="3"/>
      <c r="J47" s="3"/>
    </row>
    <row r="48" hidden="1" spans="2:10">
      <c r="B48" s="13"/>
      <c r="C48" s="16"/>
      <c r="D48" s="13"/>
      <c r="E48" s="16"/>
      <c r="H48" s="4"/>
      <c r="I48" s="3"/>
      <c r="J48" s="3"/>
    </row>
    <row r="49" hidden="1" spans="2:10">
      <c r="B49" s="21"/>
      <c r="C49" s="21"/>
      <c r="D49" s="21"/>
      <c r="E49" s="22"/>
      <c r="H49" s="4"/>
      <c r="I49" s="3"/>
      <c r="J49" s="3"/>
    </row>
    <row r="50" spans="2:2">
      <c r="B50" s="35"/>
    </row>
  </sheetData>
  <autoFilter ref="B3:T40">
    <extLst/>
  </autoFilter>
  <mergeCells count="9">
    <mergeCell ref="B4:J4"/>
    <mergeCell ref="B33:I33"/>
    <mergeCell ref="B49:C49"/>
    <mergeCell ref="C5:C31"/>
    <mergeCell ref="C34:C38"/>
    <mergeCell ref="D5:D31"/>
    <mergeCell ref="D34:D38"/>
    <mergeCell ref="H5:H31"/>
    <mergeCell ref="H34:H38"/>
  </mergeCells>
  <printOptions horizontalCentered="1"/>
  <pageMargins left="0.118110236220472" right="0.118110236220472" top="0.354330708661417" bottom="0.354330708661417" header="0.31496062992126" footer="0.31496062992126"/>
  <pageSetup paperSize="9" scale="70" fitToHeight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99"/>
  <sheetViews>
    <sheetView topLeftCell="A70" workbookViewId="0">
      <selection activeCell="I95" sqref="I95"/>
    </sheetView>
  </sheetViews>
  <sheetFormatPr defaultColWidth="9" defaultRowHeight="15"/>
  <cols>
    <col min="2" max="2" width="5" style="145" customWidth="1"/>
    <col min="3" max="3" width="21.2857142857143" style="291" customWidth="1"/>
    <col min="4" max="4" width="21.2857142857143" style="141" customWidth="1"/>
    <col min="5" max="5" width="21.2857142857143" style="145" customWidth="1"/>
    <col min="6" max="6" width="14" style="292" customWidth="1"/>
    <col min="7" max="7" width="23.2857142857143" style="292" customWidth="1"/>
    <col min="8" max="8" width="23.5714285714286" style="293" customWidth="1"/>
    <col min="9" max="9" width="13.4285714285714" customWidth="1"/>
    <col min="10" max="10" width="10.7142857142857" customWidth="1"/>
    <col min="11" max="11" width="14.5714285714286" customWidth="1"/>
    <col min="12" max="12" width="12.1428571428571" customWidth="1"/>
    <col min="13" max="13" width="12" customWidth="1"/>
  </cols>
  <sheetData>
    <row r="2" ht="28.5" spans="4:4">
      <c r="D2" s="294" t="s">
        <v>64</v>
      </c>
    </row>
    <row r="3" ht="15.75" spans="2:8">
      <c r="B3" s="295" t="s">
        <v>2</v>
      </c>
      <c r="C3" s="296" t="s">
        <v>5</v>
      </c>
      <c r="D3" s="297" t="s">
        <v>62</v>
      </c>
      <c r="E3" s="298"/>
      <c r="F3" s="299" t="s">
        <v>7</v>
      </c>
      <c r="G3" s="300" t="s">
        <v>65</v>
      </c>
      <c r="H3" s="299" t="s">
        <v>63</v>
      </c>
    </row>
    <row r="4" spans="2:8">
      <c r="B4" s="154">
        <v>1</v>
      </c>
      <c r="C4" s="301" t="s">
        <v>66</v>
      </c>
      <c r="D4" s="302" t="s">
        <v>67</v>
      </c>
      <c r="E4" s="303" t="s">
        <v>15</v>
      </c>
      <c r="F4" s="151">
        <v>481.391935357933</v>
      </c>
      <c r="G4" s="151" t="s">
        <v>68</v>
      </c>
      <c r="H4" s="304">
        <v>19478</v>
      </c>
    </row>
    <row r="5" spans="2:8">
      <c r="B5" s="154">
        <v>2</v>
      </c>
      <c r="C5" s="301" t="s">
        <v>69</v>
      </c>
      <c r="D5" s="305" t="s">
        <v>70</v>
      </c>
      <c r="E5" s="303" t="s">
        <v>15</v>
      </c>
      <c r="F5" s="151">
        <v>403.34060329342</v>
      </c>
      <c r="G5" s="151" t="s">
        <v>71</v>
      </c>
      <c r="H5" s="304">
        <v>6998</v>
      </c>
    </row>
    <row r="6" spans="2:8">
      <c r="B6" s="154">
        <v>3</v>
      </c>
      <c r="C6" s="301" t="s">
        <v>72</v>
      </c>
      <c r="D6" s="306" t="s">
        <v>73</v>
      </c>
      <c r="E6" s="303" t="s">
        <v>15</v>
      </c>
      <c r="F6" s="151">
        <v>369.728</v>
      </c>
      <c r="G6" s="151" t="s">
        <v>74</v>
      </c>
      <c r="H6" s="304">
        <v>8676</v>
      </c>
    </row>
    <row r="7" spans="2:8">
      <c r="B7" s="154">
        <v>4</v>
      </c>
      <c r="C7" s="301" t="s">
        <v>75</v>
      </c>
      <c r="D7" s="305" t="s">
        <v>76</v>
      </c>
      <c r="E7" s="303" t="s">
        <v>15</v>
      </c>
      <c r="F7" s="151">
        <v>475.08139699596</v>
      </c>
      <c r="G7" s="151" t="s">
        <v>77</v>
      </c>
      <c r="H7" s="304">
        <v>10983</v>
      </c>
    </row>
    <row r="8" spans="2:8">
      <c r="B8" s="154">
        <v>5</v>
      </c>
      <c r="C8" s="301" t="s">
        <v>78</v>
      </c>
      <c r="D8" s="307" t="s">
        <v>79</v>
      </c>
      <c r="E8" s="303" t="s">
        <v>15</v>
      </c>
      <c r="F8" s="151">
        <v>608.708535877333</v>
      </c>
      <c r="G8" s="151" t="s">
        <v>80</v>
      </c>
      <c r="H8" s="304">
        <v>19427</v>
      </c>
    </row>
    <row r="9" spans="2:8">
      <c r="B9" s="154">
        <v>6</v>
      </c>
      <c r="C9" s="301" t="s">
        <v>81</v>
      </c>
      <c r="D9" s="305" t="s">
        <v>82</v>
      </c>
      <c r="E9" s="303" t="s">
        <v>15</v>
      </c>
      <c r="F9" s="151">
        <v>461.51340080136</v>
      </c>
      <c r="G9" s="151" t="s">
        <v>83</v>
      </c>
      <c r="H9" s="304">
        <v>11283</v>
      </c>
    </row>
    <row r="10" spans="2:8">
      <c r="B10" s="154">
        <v>7</v>
      </c>
      <c r="C10" s="301" t="s">
        <v>84</v>
      </c>
      <c r="D10" s="305" t="s">
        <v>85</v>
      </c>
      <c r="E10" s="303" t="s">
        <v>15</v>
      </c>
      <c r="F10" s="151">
        <v>203.35039988446</v>
      </c>
      <c r="G10" s="151" t="s">
        <v>86</v>
      </c>
      <c r="H10" s="304">
        <v>9357</v>
      </c>
    </row>
    <row r="11" spans="2:8">
      <c r="B11" s="154">
        <v>8</v>
      </c>
      <c r="C11" s="301" t="s">
        <v>87</v>
      </c>
      <c r="D11" s="308" t="s">
        <v>88</v>
      </c>
      <c r="E11" s="303" t="s">
        <v>15</v>
      </c>
      <c r="F11" s="151">
        <v>432.16199702034</v>
      </c>
      <c r="G11" s="151" t="s">
        <v>89</v>
      </c>
      <c r="H11" s="304">
        <v>6385</v>
      </c>
    </row>
    <row r="12" spans="2:8">
      <c r="B12" s="154">
        <v>9</v>
      </c>
      <c r="C12" s="301" t="s">
        <v>90</v>
      </c>
      <c r="D12" s="308" t="s">
        <v>91</v>
      </c>
      <c r="E12" s="303" t="s">
        <v>15</v>
      </c>
      <c r="F12" s="151">
        <v>489.90019450708</v>
      </c>
      <c r="G12" s="151" t="s">
        <v>92</v>
      </c>
      <c r="H12" s="304">
        <v>8400</v>
      </c>
    </row>
    <row r="13" spans="2:8">
      <c r="B13" s="154">
        <v>10</v>
      </c>
      <c r="C13" s="301" t="s">
        <v>93</v>
      </c>
      <c r="D13" s="305" t="s">
        <v>94</v>
      </c>
      <c r="E13" s="303" t="s">
        <v>15</v>
      </c>
      <c r="F13" s="151">
        <v>527.85880626566</v>
      </c>
      <c r="G13" s="151" t="s">
        <v>95</v>
      </c>
      <c r="H13" s="304">
        <v>9474</v>
      </c>
    </row>
    <row r="14" spans="2:8">
      <c r="B14" s="154">
        <v>11</v>
      </c>
      <c r="C14" s="301" t="s">
        <v>96</v>
      </c>
      <c r="D14" s="307" t="s">
        <v>97</v>
      </c>
      <c r="E14" s="303" t="s">
        <v>15</v>
      </c>
      <c r="F14" s="151">
        <v>796.8762105629</v>
      </c>
      <c r="G14" s="151" t="s">
        <v>98</v>
      </c>
      <c r="H14" s="304">
        <v>1449</v>
      </c>
    </row>
    <row r="15" spans="2:8">
      <c r="B15" s="154">
        <v>12</v>
      </c>
      <c r="C15" s="301" t="s">
        <v>99</v>
      </c>
      <c r="D15" s="305" t="s">
        <v>100</v>
      </c>
      <c r="E15" s="303" t="s">
        <v>15</v>
      </c>
      <c r="F15" s="151">
        <v>588.5332</v>
      </c>
      <c r="G15" s="151" t="s">
        <v>92</v>
      </c>
      <c r="H15" s="304">
        <v>10775</v>
      </c>
    </row>
    <row r="16" spans="2:8">
      <c r="B16" s="154">
        <v>13</v>
      </c>
      <c r="C16" s="301" t="s">
        <v>101</v>
      </c>
      <c r="D16" s="307" t="s">
        <v>102</v>
      </c>
      <c r="E16" s="303" t="s">
        <v>15</v>
      </c>
      <c r="F16" s="151">
        <v>171.61400409054</v>
      </c>
      <c r="G16" s="151" t="s">
        <v>103</v>
      </c>
      <c r="H16" s="304">
        <v>9403</v>
      </c>
    </row>
    <row r="17" spans="2:8">
      <c r="B17" s="154">
        <v>14</v>
      </c>
      <c r="C17" s="301" t="s">
        <v>104</v>
      </c>
      <c r="D17" s="308" t="s">
        <v>105</v>
      </c>
      <c r="E17" s="303" t="s">
        <v>15</v>
      </c>
      <c r="F17" s="151">
        <v>525.43140282702</v>
      </c>
      <c r="G17" s="151" t="s">
        <v>106</v>
      </c>
      <c r="H17" s="304">
        <v>13799</v>
      </c>
    </row>
    <row r="18" spans="2:8">
      <c r="B18" s="154">
        <v>15</v>
      </c>
      <c r="C18" s="301" t="s">
        <v>107</v>
      </c>
      <c r="D18" s="308" t="s">
        <v>108</v>
      </c>
      <c r="E18" s="303" t="s">
        <v>15</v>
      </c>
      <c r="F18" s="151">
        <v>1786.55580301464</v>
      </c>
      <c r="G18" s="151" t="s">
        <v>71</v>
      </c>
      <c r="H18" s="304">
        <v>1541</v>
      </c>
    </row>
    <row r="19" spans="2:8">
      <c r="B19" s="154">
        <v>16</v>
      </c>
      <c r="C19" s="301" t="s">
        <v>109</v>
      </c>
      <c r="D19" s="308" t="s">
        <v>110</v>
      </c>
      <c r="E19" s="303" t="s">
        <v>15</v>
      </c>
      <c r="F19" s="151">
        <v>871.937158371975</v>
      </c>
      <c r="G19" s="151" t="s">
        <v>111</v>
      </c>
      <c r="H19" s="304" t="s">
        <v>112</v>
      </c>
    </row>
    <row r="20" spans="2:8">
      <c r="B20" s="154">
        <v>17</v>
      </c>
      <c r="C20" s="301" t="s">
        <v>113</v>
      </c>
      <c r="D20" s="307" t="s">
        <v>114</v>
      </c>
      <c r="E20" s="303" t="s">
        <v>15</v>
      </c>
      <c r="F20" s="151">
        <v>698.925135210593</v>
      </c>
      <c r="G20" s="151" t="s">
        <v>115</v>
      </c>
      <c r="H20" s="304">
        <v>8794</v>
      </c>
    </row>
    <row r="21" spans="2:8">
      <c r="B21" s="154">
        <v>18</v>
      </c>
      <c r="C21" s="301" t="s">
        <v>116</v>
      </c>
      <c r="D21" s="307" t="s">
        <v>117</v>
      </c>
      <c r="E21" s="303" t="s">
        <v>15</v>
      </c>
      <c r="F21" s="151">
        <v>997.763866411207</v>
      </c>
      <c r="G21" s="151" t="s">
        <v>68</v>
      </c>
      <c r="H21" s="304">
        <v>11396</v>
      </c>
    </row>
    <row r="22" spans="2:8">
      <c r="B22" s="154">
        <v>19</v>
      </c>
      <c r="C22" s="301" t="s">
        <v>118</v>
      </c>
      <c r="D22" s="307" t="s">
        <v>119</v>
      </c>
      <c r="E22" s="303" t="s">
        <v>15</v>
      </c>
      <c r="F22" s="151">
        <v>149.895781273658</v>
      </c>
      <c r="G22" s="151" t="s">
        <v>80</v>
      </c>
      <c r="H22" s="304">
        <v>19434</v>
      </c>
    </row>
    <row r="23" spans="2:8">
      <c r="B23" s="154">
        <v>20</v>
      </c>
      <c r="C23" s="301" t="s">
        <v>120</v>
      </c>
      <c r="D23" s="308" t="s">
        <v>121</v>
      </c>
      <c r="E23" s="303" t="s">
        <v>15</v>
      </c>
      <c r="F23" s="151">
        <v>667.65160080348</v>
      </c>
      <c r="G23" s="151" t="s">
        <v>122</v>
      </c>
      <c r="H23" s="304">
        <v>11868</v>
      </c>
    </row>
    <row r="24" spans="2:8">
      <c r="B24" s="154">
        <v>21</v>
      </c>
      <c r="C24" s="301" t="s">
        <v>123</v>
      </c>
      <c r="D24" s="306" t="s">
        <v>124</v>
      </c>
      <c r="E24" s="303" t="s">
        <v>15</v>
      </c>
      <c r="F24" s="151">
        <v>2033.35559851176</v>
      </c>
      <c r="G24" s="151" t="s">
        <v>68</v>
      </c>
      <c r="H24" s="304">
        <v>19872</v>
      </c>
    </row>
    <row r="25" spans="2:8">
      <c r="B25" s="154">
        <v>22</v>
      </c>
      <c r="C25" s="301" t="s">
        <v>125</v>
      </c>
      <c r="D25" s="306" t="s">
        <v>126</v>
      </c>
      <c r="E25" s="303" t="s">
        <v>15</v>
      </c>
      <c r="F25" s="151">
        <v>369.728</v>
      </c>
      <c r="G25" s="151" t="s">
        <v>127</v>
      </c>
      <c r="H25" s="304">
        <v>11520</v>
      </c>
    </row>
    <row r="26" spans="2:8">
      <c r="B26" s="154">
        <v>23</v>
      </c>
      <c r="C26" s="301" t="s">
        <v>128</v>
      </c>
      <c r="D26" s="306" t="s">
        <v>129</v>
      </c>
      <c r="E26" s="303" t="s">
        <v>15</v>
      </c>
      <c r="F26" s="151">
        <v>1237.51890946295</v>
      </c>
      <c r="G26" s="151" t="s">
        <v>130</v>
      </c>
      <c r="H26" s="304">
        <v>13921</v>
      </c>
    </row>
    <row r="27" spans="2:8">
      <c r="B27" s="154">
        <v>24</v>
      </c>
      <c r="C27" s="301" t="s">
        <v>131</v>
      </c>
      <c r="D27" s="308" t="s">
        <v>132</v>
      </c>
      <c r="E27" s="303" t="s">
        <v>15</v>
      </c>
      <c r="F27" s="151">
        <v>430.67800626566</v>
      </c>
      <c r="G27" s="151" t="s">
        <v>133</v>
      </c>
      <c r="H27" s="304">
        <v>5579</v>
      </c>
    </row>
    <row r="28" spans="2:8">
      <c r="B28" s="154">
        <v>25</v>
      </c>
      <c r="C28" s="301" t="s">
        <v>134</v>
      </c>
      <c r="D28" s="305" t="s">
        <v>135</v>
      </c>
      <c r="E28" s="303" t="s">
        <v>15</v>
      </c>
      <c r="F28" s="151">
        <v>582.01419401524</v>
      </c>
      <c r="G28" s="151" t="s">
        <v>136</v>
      </c>
      <c r="H28" s="304">
        <v>16821</v>
      </c>
    </row>
    <row r="29" spans="2:8">
      <c r="B29" s="154">
        <v>26</v>
      </c>
      <c r="C29" s="301" t="s">
        <v>137</v>
      </c>
      <c r="D29" s="306" t="s">
        <v>138</v>
      </c>
      <c r="E29" s="303" t="s">
        <v>15</v>
      </c>
      <c r="F29" s="151">
        <v>905.53679529678</v>
      </c>
      <c r="G29" s="151" t="s">
        <v>139</v>
      </c>
      <c r="H29" s="304" t="s">
        <v>140</v>
      </c>
    </row>
    <row r="30" spans="2:8">
      <c r="B30" s="154">
        <v>27</v>
      </c>
      <c r="C30" s="301" t="s">
        <v>141</v>
      </c>
      <c r="D30" s="306" t="s">
        <v>142</v>
      </c>
      <c r="E30" s="303" t="s">
        <v>15</v>
      </c>
      <c r="F30" s="151">
        <v>303.0751999788</v>
      </c>
      <c r="G30" s="151" t="s">
        <v>143</v>
      </c>
      <c r="H30" s="304">
        <v>9865</v>
      </c>
    </row>
    <row r="31" spans="2:8">
      <c r="B31" s="154">
        <v>28</v>
      </c>
      <c r="C31" s="301" t="s">
        <v>144</v>
      </c>
      <c r="D31" s="306" t="s">
        <v>145</v>
      </c>
      <c r="E31" s="303" t="s">
        <v>15</v>
      </c>
      <c r="F31" s="151">
        <v>558.8956028461</v>
      </c>
      <c r="G31" s="151" t="s">
        <v>98</v>
      </c>
      <c r="H31" s="304">
        <v>559</v>
      </c>
    </row>
    <row r="32" spans="2:8">
      <c r="B32" s="154">
        <v>29</v>
      </c>
      <c r="C32" s="301" t="s">
        <v>146</v>
      </c>
      <c r="D32" s="308" t="s">
        <v>147</v>
      </c>
      <c r="E32" s="303" t="s">
        <v>15</v>
      </c>
      <c r="F32" s="151">
        <v>905.561548557053</v>
      </c>
      <c r="G32" s="151" t="s">
        <v>148</v>
      </c>
      <c r="H32" s="304">
        <v>14461</v>
      </c>
    </row>
    <row r="33" spans="2:8">
      <c r="B33" s="154">
        <v>30</v>
      </c>
      <c r="C33" s="301" t="s">
        <v>149</v>
      </c>
      <c r="D33" s="308" t="s">
        <v>121</v>
      </c>
      <c r="E33" s="303" t="s">
        <v>15</v>
      </c>
      <c r="F33" s="151">
        <v>382.52222857124</v>
      </c>
      <c r="G33" s="151" t="s">
        <v>150</v>
      </c>
      <c r="H33" s="304">
        <v>12325</v>
      </c>
    </row>
    <row r="34" spans="2:8">
      <c r="B34" s="154">
        <v>31</v>
      </c>
      <c r="C34" s="301" t="s">
        <v>151</v>
      </c>
      <c r="D34" s="306" t="s">
        <v>152</v>
      </c>
      <c r="E34" s="303" t="s">
        <v>15</v>
      </c>
      <c r="F34" s="151">
        <v>879.7576</v>
      </c>
      <c r="G34" s="151" t="s">
        <v>153</v>
      </c>
      <c r="H34" s="304">
        <v>9371</v>
      </c>
    </row>
    <row r="35" spans="2:8">
      <c r="B35" s="154">
        <v>32</v>
      </c>
      <c r="C35" s="301" t="s">
        <v>154</v>
      </c>
      <c r="D35" s="306" t="s">
        <v>155</v>
      </c>
      <c r="E35" s="303" t="s">
        <v>15</v>
      </c>
      <c r="F35" s="151">
        <v>732.8416016006</v>
      </c>
      <c r="G35" s="151" t="s">
        <v>156</v>
      </c>
      <c r="H35" s="304" t="s">
        <v>157</v>
      </c>
    </row>
    <row r="36" spans="2:8">
      <c r="B36" s="154">
        <v>33</v>
      </c>
      <c r="C36" s="301" t="s">
        <v>158</v>
      </c>
      <c r="D36" s="308" t="s">
        <v>159</v>
      </c>
      <c r="E36" s="303" t="s">
        <v>15</v>
      </c>
      <c r="F36" s="151">
        <v>2126.83699982722</v>
      </c>
      <c r="G36" s="151" t="s">
        <v>160</v>
      </c>
      <c r="H36" s="304">
        <v>14504</v>
      </c>
    </row>
    <row r="37" spans="2:8">
      <c r="B37" s="154">
        <v>34</v>
      </c>
      <c r="C37" s="301" t="s">
        <v>161</v>
      </c>
      <c r="D37" s="308" t="s">
        <v>162</v>
      </c>
      <c r="E37" s="303" t="s">
        <v>15</v>
      </c>
      <c r="F37" s="151">
        <v>383.871935333553</v>
      </c>
      <c r="G37" s="151" t="s">
        <v>163</v>
      </c>
      <c r="H37" s="304">
        <v>14167</v>
      </c>
    </row>
    <row r="38" spans="2:8">
      <c r="B38" s="154">
        <v>35</v>
      </c>
      <c r="C38" s="301" t="s">
        <v>164</v>
      </c>
      <c r="D38" s="307" t="s">
        <v>165</v>
      </c>
      <c r="E38" s="303" t="s">
        <v>15</v>
      </c>
      <c r="F38" s="151">
        <v>924.561442850205</v>
      </c>
      <c r="G38" s="151" t="s">
        <v>103</v>
      </c>
      <c r="H38" s="304">
        <v>11233</v>
      </c>
    </row>
    <row r="39" spans="2:8">
      <c r="B39" s="154">
        <v>36</v>
      </c>
      <c r="C39" s="301" t="s">
        <v>166</v>
      </c>
      <c r="D39" s="307" t="s">
        <v>167</v>
      </c>
      <c r="E39" s="303" t="s">
        <v>15</v>
      </c>
      <c r="F39" s="151">
        <v>502.644698581258</v>
      </c>
      <c r="G39" s="151" t="s">
        <v>168</v>
      </c>
      <c r="H39" s="304" t="s">
        <v>169</v>
      </c>
    </row>
    <row r="40" spans="2:8">
      <c r="B40" s="154">
        <v>37</v>
      </c>
      <c r="C40" s="301" t="s">
        <v>170</v>
      </c>
      <c r="D40" s="307" t="s">
        <v>171</v>
      </c>
      <c r="E40" s="303" t="s">
        <v>15</v>
      </c>
      <c r="F40" s="151">
        <v>696.3988016006</v>
      </c>
      <c r="G40" s="151" t="s">
        <v>172</v>
      </c>
      <c r="H40" s="304" t="s">
        <v>173</v>
      </c>
    </row>
    <row r="41" spans="2:8">
      <c r="B41" s="154">
        <v>38</v>
      </c>
      <c r="C41" s="301" t="s">
        <v>174</v>
      </c>
      <c r="D41" s="306" t="s">
        <v>162</v>
      </c>
      <c r="E41" s="303" t="s">
        <v>15</v>
      </c>
      <c r="F41" s="151">
        <v>189.82479999682</v>
      </c>
      <c r="G41" s="151" t="s">
        <v>163</v>
      </c>
      <c r="H41" s="304">
        <v>14165</v>
      </c>
    </row>
    <row r="42" spans="2:8">
      <c r="B42" s="154">
        <v>39</v>
      </c>
      <c r="C42" s="301" t="s">
        <v>175</v>
      </c>
      <c r="D42" s="305" t="s">
        <v>176</v>
      </c>
      <c r="E42" s="303" t="s">
        <v>15</v>
      </c>
      <c r="F42" s="151">
        <v>314.418145218842</v>
      </c>
      <c r="G42" s="151" t="s">
        <v>177</v>
      </c>
      <c r="H42" s="304">
        <v>10113</v>
      </c>
    </row>
    <row r="43" spans="2:8">
      <c r="B43" s="154">
        <v>40</v>
      </c>
      <c r="C43" s="301" t="s">
        <v>178</v>
      </c>
      <c r="D43" s="307" t="s">
        <v>179</v>
      </c>
      <c r="E43" s="303" t="s">
        <v>15</v>
      </c>
      <c r="F43" s="151">
        <v>576.57639960356</v>
      </c>
      <c r="G43" s="151" t="s">
        <v>172</v>
      </c>
      <c r="H43" s="304">
        <v>16954</v>
      </c>
    </row>
    <row r="44" spans="2:8">
      <c r="B44" s="154">
        <v>41</v>
      </c>
      <c r="C44" s="301" t="s">
        <v>180</v>
      </c>
      <c r="D44" s="307" t="s">
        <v>181</v>
      </c>
      <c r="E44" s="303" t="s">
        <v>15</v>
      </c>
      <c r="F44" s="151">
        <v>573.93702857124</v>
      </c>
      <c r="G44" s="151" t="s">
        <v>172</v>
      </c>
      <c r="H44" s="304">
        <v>18069</v>
      </c>
    </row>
    <row r="45" spans="2:8">
      <c r="B45" s="154">
        <v>42</v>
      </c>
      <c r="C45" s="301" t="s">
        <v>180</v>
      </c>
      <c r="D45" s="309" t="s">
        <v>181</v>
      </c>
      <c r="E45" s="303" t="s">
        <v>15</v>
      </c>
      <c r="F45" s="151">
        <v>1374.17344621926</v>
      </c>
      <c r="G45" s="151" t="s">
        <v>172</v>
      </c>
      <c r="H45" s="304">
        <v>18069</v>
      </c>
    </row>
    <row r="46" spans="2:8">
      <c r="B46" s="154">
        <v>43</v>
      </c>
      <c r="C46" s="301" t="s">
        <v>182</v>
      </c>
      <c r="D46" s="307" t="s">
        <v>183</v>
      </c>
      <c r="E46" s="303" t="s">
        <v>15</v>
      </c>
      <c r="F46" s="151">
        <v>184.70500329342</v>
      </c>
      <c r="G46" s="151" t="s">
        <v>184</v>
      </c>
      <c r="H46" s="304">
        <v>13103</v>
      </c>
    </row>
    <row r="47" spans="2:8">
      <c r="B47" s="154">
        <v>44</v>
      </c>
      <c r="C47" s="301" t="s">
        <v>185</v>
      </c>
      <c r="D47" s="305" t="s">
        <v>186</v>
      </c>
      <c r="E47" s="303" t="s">
        <v>15</v>
      </c>
      <c r="F47" s="151">
        <v>660.1044016006</v>
      </c>
      <c r="G47" s="151" t="s">
        <v>187</v>
      </c>
      <c r="H47" s="304">
        <v>10929</v>
      </c>
    </row>
    <row r="48" spans="2:8">
      <c r="B48" s="154">
        <v>45</v>
      </c>
      <c r="C48" s="301" t="s">
        <v>188</v>
      </c>
      <c r="D48" s="306" t="s">
        <v>189</v>
      </c>
      <c r="E48" s="303" t="s">
        <v>15</v>
      </c>
      <c r="F48" s="151">
        <v>1252.85638066096</v>
      </c>
      <c r="G48" s="151" t="s">
        <v>103</v>
      </c>
      <c r="H48" s="304">
        <v>9754</v>
      </c>
    </row>
    <row r="49" spans="2:8">
      <c r="B49" s="154">
        <v>46</v>
      </c>
      <c r="C49" s="301" t="s">
        <v>190</v>
      </c>
      <c r="D49" s="305" t="s">
        <v>191</v>
      </c>
      <c r="E49" s="303" t="s">
        <v>15</v>
      </c>
      <c r="F49" s="151">
        <v>368.4136016006</v>
      </c>
      <c r="G49" s="151" t="s">
        <v>80</v>
      </c>
      <c r="H49" s="304">
        <v>11229</v>
      </c>
    </row>
    <row r="50" spans="2:8">
      <c r="B50" s="154">
        <v>47</v>
      </c>
      <c r="C50" s="301" t="s">
        <v>192</v>
      </c>
      <c r="D50" s="307" t="s">
        <v>193</v>
      </c>
      <c r="E50" s="303" t="s">
        <v>15</v>
      </c>
      <c r="F50" s="151">
        <v>432.01359702034</v>
      </c>
      <c r="G50" s="151" t="s">
        <v>194</v>
      </c>
      <c r="H50" s="304">
        <v>17657</v>
      </c>
    </row>
    <row r="51" spans="2:8">
      <c r="B51" s="154">
        <v>48</v>
      </c>
      <c r="C51" s="301" t="s">
        <v>195</v>
      </c>
      <c r="D51" s="306" t="s">
        <v>196</v>
      </c>
      <c r="E51" s="303" t="s">
        <v>15</v>
      </c>
      <c r="F51" s="151">
        <v>621.99740329342</v>
      </c>
      <c r="G51" s="151" t="s">
        <v>197</v>
      </c>
      <c r="H51" s="304" t="s">
        <v>198</v>
      </c>
    </row>
    <row r="52" spans="2:8">
      <c r="B52" s="154">
        <v>49</v>
      </c>
      <c r="C52" s="301" t="s">
        <v>199</v>
      </c>
      <c r="D52" s="305" t="s">
        <v>200</v>
      </c>
      <c r="E52" s="303" t="s">
        <v>15</v>
      </c>
      <c r="F52" s="151">
        <v>143.14238582992</v>
      </c>
      <c r="G52" s="151" t="s">
        <v>187</v>
      </c>
      <c r="H52" s="304">
        <v>15597</v>
      </c>
    </row>
    <row r="53" spans="2:8">
      <c r="B53" s="154">
        <v>50</v>
      </c>
      <c r="C53" s="301" t="s">
        <v>201</v>
      </c>
      <c r="D53" s="307" t="s">
        <v>202</v>
      </c>
      <c r="E53" s="303" t="s">
        <v>15</v>
      </c>
      <c r="F53" s="151">
        <v>687.569016657899</v>
      </c>
      <c r="G53" s="151" t="s">
        <v>203</v>
      </c>
      <c r="H53" s="304">
        <v>13521</v>
      </c>
    </row>
    <row r="54" spans="2:8">
      <c r="B54" s="154">
        <v>51</v>
      </c>
      <c r="C54" s="301" t="s">
        <v>204</v>
      </c>
      <c r="D54" s="307" t="s">
        <v>205</v>
      </c>
      <c r="E54" s="303" t="s">
        <v>15</v>
      </c>
      <c r="F54" s="151">
        <v>509.6903999894</v>
      </c>
      <c r="G54" s="151" t="s">
        <v>206</v>
      </c>
      <c r="H54" s="304">
        <v>12012</v>
      </c>
    </row>
    <row r="55" spans="2:8">
      <c r="B55" s="154">
        <v>52</v>
      </c>
      <c r="C55" s="301" t="s">
        <v>207</v>
      </c>
      <c r="D55" s="307" t="s">
        <v>205</v>
      </c>
      <c r="E55" s="303" t="s">
        <v>15</v>
      </c>
      <c r="F55" s="151">
        <v>347.42560200552</v>
      </c>
      <c r="G55" s="151" t="s">
        <v>208</v>
      </c>
      <c r="H55" s="304">
        <v>14655</v>
      </c>
    </row>
    <row r="56" spans="2:8">
      <c r="B56" s="154">
        <v>53</v>
      </c>
      <c r="C56" s="301" t="s">
        <v>209</v>
      </c>
      <c r="D56" s="305" t="s">
        <v>210</v>
      </c>
      <c r="E56" s="303" t="s">
        <v>15</v>
      </c>
      <c r="F56" s="151">
        <v>514.1848016006</v>
      </c>
      <c r="G56" s="151" t="s">
        <v>211</v>
      </c>
      <c r="H56" s="304">
        <v>14219</v>
      </c>
    </row>
    <row r="57" spans="2:8">
      <c r="B57" s="154">
        <v>54</v>
      </c>
      <c r="C57" s="301" t="s">
        <v>212</v>
      </c>
      <c r="D57" s="305" t="s">
        <v>213</v>
      </c>
      <c r="E57" s="303" t="s">
        <v>15</v>
      </c>
      <c r="F57" s="151">
        <v>629.08879978694</v>
      </c>
      <c r="G57" s="151" t="s">
        <v>214</v>
      </c>
      <c r="H57" s="304" t="s">
        <v>215</v>
      </c>
    </row>
    <row r="58" spans="2:8">
      <c r="B58" s="154">
        <v>55</v>
      </c>
      <c r="C58" s="301" t="s">
        <v>216</v>
      </c>
      <c r="D58" s="305" t="s">
        <v>217</v>
      </c>
      <c r="E58" s="303" t="s">
        <v>15</v>
      </c>
      <c r="F58" s="151">
        <v>404.20979999682</v>
      </c>
      <c r="G58" s="151" t="s">
        <v>218</v>
      </c>
      <c r="H58" s="304">
        <v>8091</v>
      </c>
    </row>
    <row r="59" spans="2:8">
      <c r="B59" s="154">
        <v>56</v>
      </c>
      <c r="C59" s="301" t="s">
        <v>219</v>
      </c>
      <c r="D59" s="305" t="s">
        <v>220</v>
      </c>
      <c r="E59" s="303" t="s">
        <v>15</v>
      </c>
      <c r="F59" s="151">
        <v>663.37977039844</v>
      </c>
      <c r="G59" s="151" t="s">
        <v>160</v>
      </c>
      <c r="H59" s="304">
        <v>10216</v>
      </c>
    </row>
    <row r="60" spans="2:8">
      <c r="B60" s="154">
        <v>57</v>
      </c>
      <c r="C60" s="301" t="s">
        <v>221</v>
      </c>
      <c r="D60" s="305" t="s">
        <v>222</v>
      </c>
      <c r="E60" s="303" t="s">
        <v>15</v>
      </c>
      <c r="F60" s="151">
        <v>830.01604489826</v>
      </c>
      <c r="G60" s="151" t="s">
        <v>223</v>
      </c>
      <c r="H60" s="304" t="s">
        <v>224</v>
      </c>
    </row>
    <row r="61" spans="2:8">
      <c r="B61" s="154">
        <v>58</v>
      </c>
      <c r="C61" s="301" t="s">
        <v>225</v>
      </c>
      <c r="D61" s="305" t="s">
        <v>226</v>
      </c>
      <c r="E61" s="303" t="s">
        <v>15</v>
      </c>
      <c r="F61" s="151">
        <v>587.0704016006</v>
      </c>
      <c r="G61" s="151" t="s">
        <v>227</v>
      </c>
      <c r="H61" s="304">
        <v>9196</v>
      </c>
    </row>
    <row r="62" spans="2:8">
      <c r="B62" s="154">
        <v>59</v>
      </c>
      <c r="C62" s="301" t="s">
        <v>228</v>
      </c>
      <c r="D62" s="307" t="s">
        <v>229</v>
      </c>
      <c r="E62" s="303" t="s">
        <v>15</v>
      </c>
      <c r="F62" s="151">
        <v>1417.07159702034</v>
      </c>
      <c r="G62" s="151" t="s">
        <v>230</v>
      </c>
      <c r="H62" s="304" t="s">
        <v>231</v>
      </c>
    </row>
    <row r="63" spans="2:8">
      <c r="B63" s="154">
        <v>60</v>
      </c>
      <c r="C63" s="301" t="s">
        <v>232</v>
      </c>
      <c r="D63" s="306" t="s">
        <v>233</v>
      </c>
      <c r="E63" s="303" t="s">
        <v>15</v>
      </c>
      <c r="F63" s="151">
        <v>461.85259715284</v>
      </c>
      <c r="G63" s="151" t="s">
        <v>234</v>
      </c>
      <c r="H63" s="304">
        <v>12725</v>
      </c>
    </row>
    <row r="64" spans="2:8">
      <c r="B64" s="154">
        <v>61</v>
      </c>
      <c r="C64" s="301" t="s">
        <v>235</v>
      </c>
      <c r="D64" s="307" t="s">
        <v>236</v>
      </c>
      <c r="E64" s="303" t="s">
        <v>15</v>
      </c>
      <c r="F64" s="151">
        <v>382.52222857124</v>
      </c>
      <c r="G64" s="151" t="s">
        <v>237</v>
      </c>
      <c r="H64" s="304">
        <v>9287</v>
      </c>
    </row>
    <row r="65" spans="2:8">
      <c r="B65" s="154">
        <v>62</v>
      </c>
      <c r="C65" s="301" t="s">
        <v>238</v>
      </c>
      <c r="D65" s="309" t="s">
        <v>239</v>
      </c>
      <c r="E65" s="303" t="s">
        <v>15</v>
      </c>
      <c r="F65" s="151">
        <v>478.50519871952</v>
      </c>
      <c r="G65" s="151" t="s">
        <v>240</v>
      </c>
      <c r="H65" s="304">
        <v>15876</v>
      </c>
    </row>
    <row r="66" spans="2:8">
      <c r="B66" s="154">
        <v>63</v>
      </c>
      <c r="C66" s="301" t="s">
        <v>241</v>
      </c>
      <c r="D66" s="307" t="s">
        <v>82</v>
      </c>
      <c r="E66" s="303" t="s">
        <v>15</v>
      </c>
      <c r="F66" s="151">
        <v>403.36180329342</v>
      </c>
      <c r="G66" s="151" t="s">
        <v>68</v>
      </c>
      <c r="H66" s="304">
        <v>14536</v>
      </c>
    </row>
    <row r="67" spans="2:8">
      <c r="B67" s="310">
        <v>64</v>
      </c>
      <c r="C67" s="301" t="s">
        <v>242</v>
      </c>
      <c r="D67" s="306" t="s">
        <v>243</v>
      </c>
      <c r="E67" s="303" t="s">
        <v>15</v>
      </c>
      <c r="F67" s="151">
        <v>645.366871915787</v>
      </c>
      <c r="G67" s="151" t="s">
        <v>244</v>
      </c>
      <c r="H67" s="304">
        <v>6209</v>
      </c>
    </row>
    <row r="68" ht="15.75" spans="2:8">
      <c r="B68" s="148"/>
      <c r="C68" s="296"/>
      <c r="D68" s="297" t="s">
        <v>245</v>
      </c>
      <c r="E68" s="148"/>
      <c r="F68" s="311">
        <f>SUM(F4:F67)</f>
        <v>41317.4961223852</v>
      </c>
      <c r="G68" s="299" t="s">
        <v>95</v>
      </c>
      <c r="H68" s="304">
        <v>9438</v>
      </c>
    </row>
    <row r="69" spans="2:8">
      <c r="B69" s="148"/>
      <c r="C69" s="296"/>
      <c r="D69" s="158" t="s">
        <v>246</v>
      </c>
      <c r="E69" s="148"/>
      <c r="F69" s="151"/>
      <c r="G69" s="151"/>
      <c r="H69" s="304"/>
    </row>
    <row r="70" ht="15.75" spans="2:8">
      <c r="B70" s="312" t="s">
        <v>2</v>
      </c>
      <c r="C70" s="296" t="s">
        <v>5</v>
      </c>
      <c r="D70" s="297" t="s">
        <v>62</v>
      </c>
      <c r="E70" s="298"/>
      <c r="F70" s="299" t="s">
        <v>7</v>
      </c>
      <c r="G70" s="299"/>
      <c r="H70" s="304"/>
    </row>
    <row r="71" spans="2:8">
      <c r="B71" s="154">
        <v>1</v>
      </c>
      <c r="C71" s="296" t="s">
        <v>247</v>
      </c>
      <c r="D71" s="307" t="s">
        <v>248</v>
      </c>
      <c r="E71" s="303" t="s">
        <v>15</v>
      </c>
      <c r="F71" s="151">
        <v>754.893600748</v>
      </c>
      <c r="G71" s="151" t="s">
        <v>153</v>
      </c>
      <c r="H71" s="304">
        <v>9031</v>
      </c>
    </row>
    <row r="72" spans="2:8">
      <c r="B72" s="154">
        <v>2</v>
      </c>
      <c r="C72" s="296" t="s">
        <v>249</v>
      </c>
      <c r="D72" s="307" t="s">
        <v>250</v>
      </c>
      <c r="E72" s="303" t="s">
        <v>15</v>
      </c>
      <c r="F72" s="151">
        <v>924.972003063</v>
      </c>
      <c r="G72" s="151" t="s">
        <v>251</v>
      </c>
      <c r="H72" s="304" t="s">
        <v>252</v>
      </c>
    </row>
    <row r="73" spans="2:8">
      <c r="B73" s="154">
        <v>3</v>
      </c>
      <c r="C73" s="296" t="s">
        <v>253</v>
      </c>
      <c r="D73" s="305" t="s">
        <v>254</v>
      </c>
      <c r="E73" s="303" t="s">
        <v>15</v>
      </c>
      <c r="F73" s="151">
        <v>1191.2976</v>
      </c>
      <c r="G73" s="151" t="s">
        <v>255</v>
      </c>
      <c r="H73" s="304" t="s">
        <v>256</v>
      </c>
    </row>
    <row r="74" spans="2:8">
      <c r="B74" s="154">
        <v>4</v>
      </c>
      <c r="C74" s="296" t="s">
        <v>257</v>
      </c>
      <c r="D74" s="307" t="s">
        <v>258</v>
      </c>
      <c r="E74" s="303" t="s">
        <v>15</v>
      </c>
      <c r="F74" s="151">
        <v>624.71059993</v>
      </c>
      <c r="G74" s="151" t="s">
        <v>259</v>
      </c>
      <c r="H74" s="304">
        <v>17141</v>
      </c>
    </row>
    <row r="75" spans="2:8">
      <c r="B75" s="148"/>
      <c r="C75" s="296"/>
      <c r="D75" s="158"/>
      <c r="E75" s="148"/>
      <c r="F75" s="313">
        <f>SUM(F71:F74)</f>
        <v>3495.873803741</v>
      </c>
      <c r="G75" s="151"/>
      <c r="H75" s="151"/>
    </row>
    <row r="76" spans="2:8">
      <c r="B76" s="148"/>
      <c r="C76" s="296"/>
      <c r="D76" s="158" t="s">
        <v>260</v>
      </c>
      <c r="E76" s="148"/>
      <c r="F76" s="151"/>
      <c r="G76" s="151"/>
      <c r="H76" s="151"/>
    </row>
    <row r="77" ht="18.75" spans="2:8">
      <c r="B77" s="312" t="s">
        <v>2</v>
      </c>
      <c r="C77" s="296" t="s">
        <v>5</v>
      </c>
      <c r="D77" s="314" t="s">
        <v>62</v>
      </c>
      <c r="E77" s="156"/>
      <c r="F77" s="159" t="s">
        <v>7</v>
      </c>
      <c r="G77" s="159"/>
      <c r="H77" s="151"/>
    </row>
    <row r="78" spans="2:8">
      <c r="B78" s="148">
        <v>1</v>
      </c>
      <c r="C78" s="296" t="s">
        <v>261</v>
      </c>
      <c r="D78" s="296" t="s">
        <v>262</v>
      </c>
      <c r="E78" s="303" t="s">
        <v>15</v>
      </c>
      <c r="F78" s="151">
        <v>5472.2582</v>
      </c>
      <c r="G78" s="151" t="s">
        <v>263</v>
      </c>
      <c r="H78" s="151" t="s">
        <v>264</v>
      </c>
    </row>
    <row r="79" spans="2:8">
      <c r="B79" s="148">
        <v>2</v>
      </c>
      <c r="C79" s="296" t="s">
        <v>265</v>
      </c>
      <c r="D79" s="296" t="s">
        <v>266</v>
      </c>
      <c r="E79" s="303" t="s">
        <v>15</v>
      </c>
      <c r="F79" s="151">
        <v>5090.62999917</v>
      </c>
      <c r="G79" s="151" t="s">
        <v>133</v>
      </c>
      <c r="H79" s="151">
        <v>6306</v>
      </c>
    </row>
    <row r="80" spans="2:8">
      <c r="B80" s="148"/>
      <c r="C80" s="296"/>
      <c r="D80" s="158"/>
      <c r="E80" s="303"/>
      <c r="F80" s="151"/>
      <c r="G80" s="151" t="s">
        <v>115</v>
      </c>
      <c r="H80" s="151">
        <v>8791</v>
      </c>
    </row>
    <row r="81" ht="15.75" spans="2:8">
      <c r="B81" s="148"/>
      <c r="C81" s="296"/>
      <c r="D81" s="297" t="s">
        <v>245</v>
      </c>
      <c r="E81" s="148"/>
      <c r="F81" s="313">
        <f>SUM(F78:F80)</f>
        <v>10562.88819917</v>
      </c>
      <c r="G81" s="151"/>
      <c r="H81" s="151"/>
    </row>
    <row r="82" spans="2:8">
      <c r="B82" s="148"/>
      <c r="C82" s="296"/>
      <c r="D82" s="158"/>
      <c r="E82" s="148"/>
      <c r="F82" s="151"/>
      <c r="G82" s="151"/>
      <c r="H82" s="151"/>
    </row>
    <row r="83" spans="2:8">
      <c r="B83" s="148"/>
      <c r="C83" s="296"/>
      <c r="D83" s="158" t="s">
        <v>267</v>
      </c>
      <c r="E83" s="148"/>
      <c r="F83" s="151"/>
      <c r="G83" s="151"/>
      <c r="H83" s="304"/>
    </row>
    <row r="84" ht="18.75" spans="2:8">
      <c r="B84" s="312" t="s">
        <v>2</v>
      </c>
      <c r="C84" s="296" t="s">
        <v>5</v>
      </c>
      <c r="D84" s="314" t="s">
        <v>62</v>
      </c>
      <c r="E84" s="156"/>
      <c r="F84" s="159" t="s">
        <v>7</v>
      </c>
      <c r="G84" s="159"/>
      <c r="H84" s="304"/>
    </row>
    <row r="85" spans="2:9">
      <c r="B85" s="148">
        <v>1</v>
      </c>
      <c r="C85" s="296" t="s">
        <v>268</v>
      </c>
      <c r="D85" s="158" t="s">
        <v>269</v>
      </c>
      <c r="E85" s="303" t="s">
        <v>15</v>
      </c>
      <c r="F85" s="151">
        <v>43690.673581341</v>
      </c>
      <c r="G85" s="151" t="s">
        <v>270</v>
      </c>
      <c r="H85" s="304">
        <v>6886</v>
      </c>
      <c r="I85" s="316">
        <f>F85-H85</f>
        <v>36804.673581341</v>
      </c>
    </row>
    <row r="86" spans="2:9">
      <c r="B86" s="148">
        <v>2</v>
      </c>
      <c r="C86" s="296" t="s">
        <v>271</v>
      </c>
      <c r="D86" s="158" t="s">
        <v>272</v>
      </c>
      <c r="E86" s="303" t="s">
        <v>15</v>
      </c>
      <c r="F86" s="151">
        <v>25955.9944233722</v>
      </c>
      <c r="G86" s="151" t="s">
        <v>273</v>
      </c>
      <c r="H86" s="304">
        <v>7130</v>
      </c>
      <c r="I86" s="316">
        <f t="shared" ref="I86:I88" si="0">F86-H86</f>
        <v>18825.9944233722</v>
      </c>
    </row>
    <row r="87" spans="2:9">
      <c r="B87" s="148">
        <v>3</v>
      </c>
      <c r="C87" s="296" t="s">
        <v>274</v>
      </c>
      <c r="D87" s="158" t="s">
        <v>275</v>
      </c>
      <c r="E87" s="303" t="s">
        <v>15</v>
      </c>
      <c r="F87" s="151">
        <v>16118.9883274696</v>
      </c>
      <c r="G87" s="151" t="s">
        <v>163</v>
      </c>
      <c r="H87" s="304">
        <v>7008</v>
      </c>
      <c r="I87" s="316">
        <f t="shared" si="0"/>
        <v>9110.9883274696</v>
      </c>
    </row>
    <row r="88" spans="2:9">
      <c r="B88" s="148">
        <v>4</v>
      </c>
      <c r="C88" s="296" t="s">
        <v>276</v>
      </c>
      <c r="D88" s="158" t="s">
        <v>277</v>
      </c>
      <c r="E88" s="303" t="s">
        <v>15</v>
      </c>
      <c r="F88" s="151">
        <v>21863.7514057302</v>
      </c>
      <c r="G88" s="151" t="s">
        <v>273</v>
      </c>
      <c r="H88" s="304">
        <v>7134</v>
      </c>
      <c r="I88" s="316">
        <f t="shared" si="0"/>
        <v>14729.7514057302</v>
      </c>
    </row>
    <row r="89" ht="15.75" spans="2:8">
      <c r="B89" s="148"/>
      <c r="C89" s="296"/>
      <c r="D89" s="297" t="s">
        <v>245</v>
      </c>
      <c r="E89" s="148"/>
      <c r="F89" s="151">
        <f>SUM(F85:F88)</f>
        <v>107629.407737913</v>
      </c>
      <c r="G89" s="151"/>
      <c r="H89" s="315">
        <f>SUM(H85:H88)</f>
        <v>28158</v>
      </c>
    </row>
    <row r="90" spans="2:8">
      <c r="B90" s="148"/>
      <c r="C90" s="296"/>
      <c r="D90" s="158"/>
      <c r="E90" s="148"/>
      <c r="F90" s="151"/>
      <c r="G90" s="151"/>
      <c r="H90" s="151"/>
    </row>
    <row r="91" spans="2:8">
      <c r="B91" s="148"/>
      <c r="C91" s="296"/>
      <c r="D91" s="158"/>
      <c r="E91" s="148"/>
      <c r="F91" s="151"/>
      <c r="G91" s="151"/>
      <c r="H91" s="304"/>
    </row>
    <row r="92" spans="2:8">
      <c r="B92" s="148"/>
      <c r="C92" s="296"/>
      <c r="D92" s="158" t="s">
        <v>278</v>
      </c>
      <c r="E92" s="148"/>
      <c r="F92" s="151"/>
      <c r="G92" s="151"/>
      <c r="H92" s="304"/>
    </row>
    <row r="93" ht="15.75" spans="2:8">
      <c r="B93" s="312" t="s">
        <v>2</v>
      </c>
      <c r="C93" s="296" t="s">
        <v>5</v>
      </c>
      <c r="D93" s="297" t="s">
        <v>62</v>
      </c>
      <c r="E93" s="298"/>
      <c r="F93" s="299" t="s">
        <v>7</v>
      </c>
      <c r="G93" s="299"/>
      <c r="H93" s="304"/>
    </row>
    <row r="94" spans="2:9">
      <c r="B94" s="148">
        <v>2</v>
      </c>
      <c r="C94" s="296" t="s">
        <v>279</v>
      </c>
      <c r="D94" s="158" t="s">
        <v>280</v>
      </c>
      <c r="E94" s="303" t="s">
        <v>15</v>
      </c>
      <c r="F94" s="151">
        <v>39371.620399938</v>
      </c>
      <c r="G94" s="151" t="s">
        <v>273</v>
      </c>
      <c r="H94" s="304">
        <v>7123</v>
      </c>
      <c r="I94" s="316">
        <f t="shared" ref="I94:I95" si="1">F94-H94</f>
        <v>32248.620399938</v>
      </c>
    </row>
    <row r="95" spans="2:9">
      <c r="B95" s="148">
        <v>4</v>
      </c>
      <c r="C95" s="296" t="s">
        <v>281</v>
      </c>
      <c r="D95" s="158" t="s">
        <v>282</v>
      </c>
      <c r="E95" s="303" t="s">
        <v>15</v>
      </c>
      <c r="F95" s="151">
        <v>36187.2576631242</v>
      </c>
      <c r="G95" s="151" t="s">
        <v>273</v>
      </c>
      <c r="H95" s="304">
        <v>7124</v>
      </c>
      <c r="I95" s="316">
        <f t="shared" si="1"/>
        <v>29063.2576631242</v>
      </c>
    </row>
    <row r="96" spans="2:8">
      <c r="B96" s="148"/>
      <c r="C96" s="296"/>
      <c r="D96" s="307"/>
      <c r="E96" s="303"/>
      <c r="F96" s="151"/>
      <c r="G96" s="151"/>
      <c r="H96" s="315">
        <f>SUM(H94:H95)</f>
        <v>14247</v>
      </c>
    </row>
    <row r="97" spans="2:8">
      <c r="B97" s="148"/>
      <c r="C97" s="296"/>
      <c r="D97" s="158" t="s">
        <v>245</v>
      </c>
      <c r="E97" s="148"/>
      <c r="F97" s="151">
        <f>SUM(F94:F96)</f>
        <v>75558.8780630622</v>
      </c>
      <c r="G97" s="151"/>
      <c r="H97" s="304"/>
    </row>
    <row r="98" spans="2:8">
      <c r="B98"/>
      <c r="C98"/>
      <c r="D98"/>
      <c r="E98"/>
      <c r="F98" s="293"/>
      <c r="G98" s="293"/>
      <c r="H98" s="292"/>
    </row>
    <row r="99" spans="2:8">
      <c r="B99"/>
      <c r="C99"/>
      <c r="D99"/>
      <c r="E99"/>
      <c r="F99" s="293"/>
      <c r="G99" s="293"/>
      <c r="H99" s="29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44"/>
  <sheetViews>
    <sheetView tabSelected="1" topLeftCell="A55" workbookViewId="0">
      <selection activeCell="L65" sqref="L65"/>
    </sheetView>
  </sheetViews>
  <sheetFormatPr defaultColWidth="9" defaultRowHeight="18.75"/>
  <cols>
    <col min="1" max="1" width="4" style="3" customWidth="1"/>
    <col min="2" max="2" width="7.71428571428571" style="4" customWidth="1"/>
    <col min="3" max="3" width="15.2857142857143" style="4" customWidth="1"/>
    <col min="4" max="4" width="12" style="4" customWidth="1"/>
    <col min="5" max="5" width="20.5714285714286" style="4" customWidth="1"/>
    <col min="6" max="6" width="19.2857142857143" style="4" customWidth="1"/>
    <col min="7" max="7" width="13.5714285714286" style="5" customWidth="1"/>
    <col min="8" max="8" width="14.8571428571429" style="5" customWidth="1"/>
    <col min="9" max="9" width="15.8571428571429" style="4" customWidth="1"/>
    <col min="10" max="10" width="14.5714285714286" style="4" customWidth="1"/>
    <col min="11" max="11" width="12.8571428571429" style="3" customWidth="1"/>
    <col min="12" max="12" width="11.5714285714286" style="3" customWidth="1"/>
    <col min="13" max="13" width="13.4285714285714" style="3" customWidth="1"/>
    <col min="14" max="15" width="9.14285714285714" style="3"/>
    <col min="16" max="16" width="12.8571428571429" style="3" customWidth="1"/>
    <col min="17" max="16384" width="9.14285714285714" style="3"/>
  </cols>
  <sheetData>
    <row r="1" spans="2:10">
      <c r="B1" s="8" t="s">
        <v>283</v>
      </c>
      <c r="C1" s="8"/>
      <c r="D1" s="8"/>
      <c r="E1" s="8"/>
      <c r="F1" s="8"/>
      <c r="G1" s="8"/>
      <c r="H1" s="8"/>
      <c r="I1" s="8"/>
      <c r="J1" s="8"/>
    </row>
    <row r="2" ht="21" spans="2:10">
      <c r="B2" s="282" t="s">
        <v>284</v>
      </c>
      <c r="C2" s="282"/>
      <c r="D2" s="282"/>
      <c r="E2" s="282"/>
      <c r="F2" s="282"/>
      <c r="G2" s="282"/>
      <c r="H2" s="282"/>
      <c r="I2" s="282"/>
      <c r="J2" s="282"/>
    </row>
    <row r="3" s="1" customFormat="1" spans="2:10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s="1" customFormat="1" spans="2:10">
      <c r="B4" s="11" t="s">
        <v>11</v>
      </c>
      <c r="C4" s="12"/>
      <c r="D4" s="12"/>
      <c r="E4" s="12"/>
      <c r="F4" s="12"/>
      <c r="G4" s="12"/>
      <c r="H4" s="283"/>
      <c r="I4" s="283"/>
      <c r="J4" s="286"/>
    </row>
    <row r="5" s="1" customFormat="1" spans="2:10">
      <c r="B5" s="284">
        <v>1</v>
      </c>
      <c r="C5" s="284" t="s">
        <v>285</v>
      </c>
      <c r="D5" s="284">
        <v>2021</v>
      </c>
      <c r="E5" s="284" t="s">
        <v>286</v>
      </c>
      <c r="F5" s="284"/>
      <c r="G5" s="34">
        <v>451</v>
      </c>
      <c r="H5" s="10" t="s">
        <v>287</v>
      </c>
      <c r="I5" s="10"/>
      <c r="J5" s="287"/>
    </row>
    <row r="6" s="1" customFormat="1" spans="2:10">
      <c r="B6" s="284">
        <v>2</v>
      </c>
      <c r="C6" s="284"/>
      <c r="D6" s="284"/>
      <c r="E6" s="284" t="s">
        <v>288</v>
      </c>
      <c r="F6" s="284"/>
      <c r="G6" s="34">
        <v>270</v>
      </c>
      <c r="H6" s="45">
        <v>1732</v>
      </c>
      <c r="I6" s="45" t="s">
        <v>289</v>
      </c>
      <c r="J6" s="55"/>
    </row>
    <row r="7" s="1" customFormat="1" spans="2:10">
      <c r="B7" s="284">
        <v>3</v>
      </c>
      <c r="C7" s="284"/>
      <c r="D7" s="284"/>
      <c r="E7" s="284" t="s">
        <v>290</v>
      </c>
      <c r="F7" s="284"/>
      <c r="G7" s="34">
        <v>215</v>
      </c>
      <c r="H7" s="45">
        <v>2149</v>
      </c>
      <c r="I7" s="45" t="s">
        <v>291</v>
      </c>
      <c r="J7" s="55"/>
    </row>
    <row r="8" s="1" customFormat="1" spans="2:10">
      <c r="B8" s="284">
        <v>4</v>
      </c>
      <c r="C8" s="284"/>
      <c r="D8" s="284"/>
      <c r="E8" s="284" t="s">
        <v>292</v>
      </c>
      <c r="F8" s="284"/>
      <c r="G8" s="34">
        <v>463</v>
      </c>
      <c r="H8" s="45"/>
      <c r="I8" s="45"/>
      <c r="J8" s="55"/>
    </row>
    <row r="9" s="1" customFormat="1" customHeight="1" spans="2:10">
      <c r="B9" s="284">
        <v>5</v>
      </c>
      <c r="C9" s="284"/>
      <c r="D9" s="284"/>
      <c r="E9" s="284" t="s">
        <v>293</v>
      </c>
      <c r="F9" s="284"/>
      <c r="G9" s="34">
        <v>222</v>
      </c>
      <c r="H9" s="285" t="s">
        <v>294</v>
      </c>
      <c r="I9" s="288"/>
      <c r="J9" s="55"/>
    </row>
    <row r="10" s="1" customFormat="1" spans="2:10">
      <c r="B10" s="284">
        <v>6</v>
      </c>
      <c r="C10" s="284"/>
      <c r="D10" s="284">
        <v>2022</v>
      </c>
      <c r="E10" s="284" t="s">
        <v>295</v>
      </c>
      <c r="F10" s="284" t="s">
        <v>15</v>
      </c>
      <c r="G10" s="34">
        <v>731.003413333333</v>
      </c>
      <c r="H10" s="45"/>
      <c r="I10" s="45"/>
      <c r="J10" s="55"/>
    </row>
    <row r="11" s="1" customFormat="1" spans="2:10">
      <c r="B11" s="284">
        <v>7</v>
      </c>
      <c r="C11" s="284"/>
      <c r="D11" s="284"/>
      <c r="E11" s="284" t="s">
        <v>296</v>
      </c>
      <c r="F11" s="284" t="s">
        <v>15</v>
      </c>
      <c r="G11" s="34">
        <v>955.839166666667</v>
      </c>
      <c r="H11" s="45"/>
      <c r="I11" s="45"/>
      <c r="J11" s="55"/>
    </row>
    <row r="12" s="1" customFormat="1" spans="2:10">
      <c r="B12" s="284">
        <v>8</v>
      </c>
      <c r="C12" s="284"/>
      <c r="D12" s="284"/>
      <c r="E12" s="284" t="s">
        <v>297</v>
      </c>
      <c r="F12" s="284" t="s">
        <v>15</v>
      </c>
      <c r="G12" s="34">
        <v>1053.87013333333</v>
      </c>
      <c r="H12" s="45">
        <v>758</v>
      </c>
      <c r="I12" s="45" t="s">
        <v>298</v>
      </c>
      <c r="J12" s="55"/>
    </row>
    <row r="13" s="1" customFormat="1" spans="2:10">
      <c r="B13" s="284">
        <v>9</v>
      </c>
      <c r="C13" s="284"/>
      <c r="D13" s="284"/>
      <c r="E13" s="284" t="s">
        <v>299</v>
      </c>
      <c r="F13" s="284" t="s">
        <v>15</v>
      </c>
      <c r="G13" s="34">
        <v>1512.96674888889</v>
      </c>
      <c r="H13" s="45">
        <v>13353</v>
      </c>
      <c r="I13" s="45" t="s">
        <v>300</v>
      </c>
      <c r="J13" s="55"/>
    </row>
    <row r="14" s="1" customFormat="1" spans="2:10">
      <c r="B14" s="284">
        <v>10</v>
      </c>
      <c r="C14" s="284"/>
      <c r="D14" s="284"/>
      <c r="E14" s="284" t="s">
        <v>301</v>
      </c>
      <c r="F14" s="284" t="s">
        <v>15</v>
      </c>
      <c r="G14" s="34">
        <v>1062.25828888889</v>
      </c>
      <c r="H14" s="45">
        <v>76938</v>
      </c>
      <c r="I14" s="166">
        <v>45119</v>
      </c>
      <c r="J14" s="55"/>
    </row>
    <row r="15" s="1" customFormat="1" spans="2:10">
      <c r="B15" s="284">
        <v>11</v>
      </c>
      <c r="C15" s="284"/>
      <c r="D15" s="284"/>
      <c r="E15" s="284" t="s">
        <v>302</v>
      </c>
      <c r="F15" s="284" t="s">
        <v>15</v>
      </c>
      <c r="G15" s="34">
        <v>442.551626666667</v>
      </c>
      <c r="H15" s="45">
        <v>2718</v>
      </c>
      <c r="I15" s="45" t="s">
        <v>303</v>
      </c>
      <c r="J15" s="55"/>
    </row>
    <row r="16" s="1" customFormat="1" spans="2:10">
      <c r="B16" s="284">
        <v>12</v>
      </c>
      <c r="C16" s="284"/>
      <c r="D16" s="284"/>
      <c r="E16" s="284" t="s">
        <v>304</v>
      </c>
      <c r="F16" s="284" t="s">
        <v>15</v>
      </c>
      <c r="G16" s="34">
        <v>754.280968888889</v>
      </c>
      <c r="H16" s="45"/>
      <c r="I16" s="45"/>
      <c r="J16" s="55"/>
    </row>
    <row r="17" s="1" customFormat="1" spans="2:10">
      <c r="B17" s="284">
        <v>13</v>
      </c>
      <c r="C17" s="284"/>
      <c r="D17" s="284"/>
      <c r="E17" s="284" t="s">
        <v>305</v>
      </c>
      <c r="F17" s="284" t="s">
        <v>15</v>
      </c>
      <c r="G17" s="34">
        <v>1020.49360666667</v>
      </c>
      <c r="H17" s="45">
        <v>414020</v>
      </c>
      <c r="I17" s="45" t="s">
        <v>306</v>
      </c>
      <c r="J17" s="55"/>
    </row>
    <row r="18" s="1" customFormat="1" spans="2:10">
      <c r="B18" s="284">
        <v>14</v>
      </c>
      <c r="C18" s="284"/>
      <c r="D18" s="284"/>
      <c r="E18" s="284" t="s">
        <v>307</v>
      </c>
      <c r="F18" s="284" t="s">
        <v>15</v>
      </c>
      <c r="G18" s="34">
        <v>87.5422600000001</v>
      </c>
      <c r="H18" s="45"/>
      <c r="I18" s="45"/>
      <c r="J18" s="55"/>
    </row>
    <row r="19" s="1" customFormat="1" spans="2:10">
      <c r="B19" s="284">
        <v>15</v>
      </c>
      <c r="C19" s="284"/>
      <c r="D19" s="284"/>
      <c r="E19" s="284" t="s">
        <v>308</v>
      </c>
      <c r="F19" s="284" t="s">
        <v>15</v>
      </c>
      <c r="G19" s="34">
        <v>764.429111111111</v>
      </c>
      <c r="H19" s="45"/>
      <c r="I19" s="45"/>
      <c r="J19" s="55"/>
    </row>
    <row r="20" s="1" customFormat="1" spans="2:10">
      <c r="B20" s="284">
        <v>16</v>
      </c>
      <c r="C20" s="284"/>
      <c r="D20" s="284"/>
      <c r="E20" s="284" t="s">
        <v>309</v>
      </c>
      <c r="F20" s="284" t="s">
        <v>15</v>
      </c>
      <c r="G20" s="34">
        <v>796.470266666667</v>
      </c>
      <c r="H20" s="45"/>
      <c r="I20" s="45"/>
      <c r="J20" s="55"/>
    </row>
    <row r="21" s="1" customFormat="1" spans="2:10">
      <c r="B21" s="284">
        <v>17</v>
      </c>
      <c r="C21" s="284"/>
      <c r="D21" s="284"/>
      <c r="E21" s="284" t="s">
        <v>310</v>
      </c>
      <c r="F21" s="284" t="s">
        <v>15</v>
      </c>
      <c r="G21" s="34">
        <v>418.463111111111</v>
      </c>
      <c r="H21" s="45">
        <v>12766</v>
      </c>
      <c r="I21" s="45" t="s">
        <v>311</v>
      </c>
      <c r="J21" s="55"/>
    </row>
    <row r="22" s="1" customFormat="1" spans="2:10">
      <c r="B22" s="284">
        <v>18</v>
      </c>
      <c r="C22" s="284"/>
      <c r="D22" s="284"/>
      <c r="E22" s="284" t="s">
        <v>312</v>
      </c>
      <c r="F22" s="284" t="s">
        <v>15</v>
      </c>
      <c r="G22" s="34">
        <v>609.567966666667</v>
      </c>
      <c r="H22" s="45">
        <v>22643</v>
      </c>
      <c r="I22" s="45" t="s">
        <v>313</v>
      </c>
      <c r="J22" s="55"/>
    </row>
    <row r="23" s="1" customFormat="1" spans="2:10">
      <c r="B23" s="284">
        <v>19</v>
      </c>
      <c r="C23" s="284"/>
      <c r="D23" s="284"/>
      <c r="E23" s="284" t="s">
        <v>314</v>
      </c>
      <c r="F23" s="284" t="s">
        <v>15</v>
      </c>
      <c r="G23" s="34">
        <v>603.366593333333</v>
      </c>
      <c r="H23" s="45"/>
      <c r="I23" s="45"/>
      <c r="J23" s="55"/>
    </row>
    <row r="24" s="1" customFormat="1" spans="2:10">
      <c r="B24" s="284">
        <v>20</v>
      </c>
      <c r="C24" s="284"/>
      <c r="D24" s="284"/>
      <c r="E24" s="284" t="s">
        <v>315</v>
      </c>
      <c r="F24" s="284" t="s">
        <v>15</v>
      </c>
      <c r="G24" s="34">
        <v>387.758053333333</v>
      </c>
      <c r="H24" s="45"/>
      <c r="I24" s="45"/>
      <c r="J24" s="55"/>
    </row>
    <row r="25" s="1" customFormat="1" spans="2:10">
      <c r="B25" s="284">
        <v>21</v>
      </c>
      <c r="C25" s="284"/>
      <c r="D25" s="284"/>
      <c r="E25" s="284" t="s">
        <v>316</v>
      </c>
      <c r="F25" s="284" t="s">
        <v>15</v>
      </c>
      <c r="G25" s="34">
        <v>1183.69494666667</v>
      </c>
      <c r="H25" s="45"/>
      <c r="I25" s="45"/>
      <c r="J25" s="55"/>
    </row>
    <row r="26" s="1" customFormat="1" spans="2:10">
      <c r="B26" s="284">
        <v>22</v>
      </c>
      <c r="C26" s="284"/>
      <c r="D26" s="284"/>
      <c r="E26" s="284" t="s">
        <v>317</v>
      </c>
      <c r="F26" s="284" t="s">
        <v>15</v>
      </c>
      <c r="G26" s="34">
        <v>178.329813333333</v>
      </c>
      <c r="H26" s="45"/>
      <c r="I26" s="45"/>
      <c r="J26" s="55"/>
    </row>
    <row r="27" s="1" customFormat="1" spans="2:10">
      <c r="B27" s="284">
        <v>23</v>
      </c>
      <c r="C27" s="284"/>
      <c r="D27" s="284"/>
      <c r="E27" s="284" t="s">
        <v>318</v>
      </c>
      <c r="F27" s="284" t="s">
        <v>15</v>
      </c>
      <c r="G27" s="34">
        <v>1070.03362222222</v>
      </c>
      <c r="H27" s="45"/>
      <c r="I27" s="45"/>
      <c r="J27" s="55"/>
    </row>
    <row r="28" s="1" customFormat="1" spans="2:10">
      <c r="B28" s="284">
        <v>24</v>
      </c>
      <c r="C28" s="284"/>
      <c r="D28" s="284"/>
      <c r="E28" s="284" t="s">
        <v>319</v>
      </c>
      <c r="F28" s="284" t="s">
        <v>15</v>
      </c>
      <c r="G28" s="34">
        <v>835.5613</v>
      </c>
      <c r="H28" s="45"/>
      <c r="I28" s="45"/>
      <c r="J28" s="55"/>
    </row>
    <row r="29" s="1" customFormat="1" spans="2:10">
      <c r="B29" s="284">
        <v>25</v>
      </c>
      <c r="C29" s="284"/>
      <c r="D29" s="284"/>
      <c r="E29" s="284" t="s">
        <v>320</v>
      </c>
      <c r="F29" s="284" t="s">
        <v>15</v>
      </c>
      <c r="G29" s="34">
        <v>1141.69652</v>
      </c>
      <c r="H29" s="45">
        <v>12692</v>
      </c>
      <c r="I29" s="45" t="s">
        <v>321</v>
      </c>
      <c r="J29" s="55"/>
    </row>
    <row r="30" s="1" customFormat="1" spans="2:10">
      <c r="B30" s="284">
        <v>26</v>
      </c>
      <c r="C30" s="284"/>
      <c r="D30" s="284"/>
      <c r="E30" s="284" t="s">
        <v>322</v>
      </c>
      <c r="F30" s="284" t="s">
        <v>15</v>
      </c>
      <c r="G30" s="34">
        <v>1489.87497777778</v>
      </c>
      <c r="H30" s="45"/>
      <c r="I30" s="45"/>
      <c r="J30" s="55"/>
    </row>
    <row r="31" s="1" customFormat="1" spans="2:10">
      <c r="B31" s="284">
        <v>27</v>
      </c>
      <c r="C31" s="284"/>
      <c r="D31" s="284"/>
      <c r="E31" s="284" t="s">
        <v>323</v>
      </c>
      <c r="F31" s="284" t="s">
        <v>15</v>
      </c>
      <c r="G31" s="34">
        <v>2082.83861111111</v>
      </c>
      <c r="H31" s="45"/>
      <c r="I31" s="45"/>
      <c r="J31" s="55"/>
    </row>
    <row r="32" s="1" customFormat="1" spans="2:10">
      <c r="B32" s="284">
        <v>28</v>
      </c>
      <c r="C32" s="284"/>
      <c r="D32" s="284"/>
      <c r="E32" s="284" t="s">
        <v>324</v>
      </c>
      <c r="F32" s="284" t="s">
        <v>15</v>
      </c>
      <c r="G32" s="34">
        <v>333.73184</v>
      </c>
      <c r="H32" s="45"/>
      <c r="I32" s="45"/>
      <c r="J32" s="55"/>
    </row>
    <row r="33" s="1" customFormat="1" spans="2:10">
      <c r="B33" s="284">
        <v>29</v>
      </c>
      <c r="C33" s="284"/>
      <c r="D33" s="284"/>
      <c r="E33" s="284" t="s">
        <v>325</v>
      </c>
      <c r="F33" s="284" t="s">
        <v>15</v>
      </c>
      <c r="G33" s="34">
        <v>1015.39555555556</v>
      </c>
      <c r="H33" s="45"/>
      <c r="I33" s="45"/>
      <c r="J33" s="55"/>
    </row>
    <row r="34" s="1" customFormat="1" spans="2:10">
      <c r="B34" s="284">
        <v>30</v>
      </c>
      <c r="C34" s="284"/>
      <c r="D34" s="284"/>
      <c r="E34" s="284" t="s">
        <v>326</v>
      </c>
      <c r="F34" s="284" t="s">
        <v>15</v>
      </c>
      <c r="G34" s="34">
        <v>409.379293333333</v>
      </c>
      <c r="H34" s="45"/>
      <c r="I34" s="45"/>
      <c r="J34" s="55"/>
    </row>
    <row r="35" s="1" customFormat="1" spans="2:10">
      <c r="B35" s="284">
        <v>31</v>
      </c>
      <c r="C35" s="284"/>
      <c r="D35" s="284"/>
      <c r="E35" s="284" t="s">
        <v>327</v>
      </c>
      <c r="F35" s="284" t="s">
        <v>15</v>
      </c>
      <c r="G35" s="34">
        <v>1116.43613333333</v>
      </c>
      <c r="H35" s="45"/>
      <c r="I35" s="45"/>
      <c r="J35" s="55"/>
    </row>
    <row r="36" s="1" customFormat="1" spans="2:10">
      <c r="B36" s="284">
        <v>32</v>
      </c>
      <c r="C36" s="284"/>
      <c r="D36" s="284"/>
      <c r="E36" s="284" t="s">
        <v>328</v>
      </c>
      <c r="F36" s="284" t="s">
        <v>15</v>
      </c>
      <c r="G36" s="34">
        <v>4288.21696</v>
      </c>
      <c r="H36" s="45"/>
      <c r="I36" s="45"/>
      <c r="J36" s="55"/>
    </row>
    <row r="37" s="1" customFormat="1" spans="2:10">
      <c r="B37" s="284">
        <v>33</v>
      </c>
      <c r="C37" s="284"/>
      <c r="D37" s="284"/>
      <c r="E37" s="284" t="s">
        <v>329</v>
      </c>
      <c r="F37" s="284" t="s">
        <v>15</v>
      </c>
      <c r="G37" s="34">
        <v>332.096113333333</v>
      </c>
      <c r="H37" s="45"/>
      <c r="I37" s="45"/>
      <c r="J37" s="55"/>
    </row>
    <row r="38" s="1" customFormat="1" spans="2:10">
      <c r="B38" s="284">
        <v>34</v>
      </c>
      <c r="C38" s="284"/>
      <c r="D38" s="284"/>
      <c r="E38" s="284" t="s">
        <v>330</v>
      </c>
      <c r="F38" s="284" t="s">
        <v>15</v>
      </c>
      <c r="G38" s="34">
        <v>452.696</v>
      </c>
      <c r="H38" s="45">
        <v>27962</v>
      </c>
      <c r="I38" s="166">
        <v>45272</v>
      </c>
      <c r="J38" s="55"/>
    </row>
    <row r="39" s="1" customFormat="1" spans="2:10">
      <c r="B39" s="284">
        <v>35</v>
      </c>
      <c r="C39" s="284"/>
      <c r="D39" s="284"/>
      <c r="E39" s="284" t="s">
        <v>331</v>
      </c>
      <c r="F39" s="284" t="s">
        <v>15</v>
      </c>
      <c r="G39" s="34">
        <v>520.892106666667</v>
      </c>
      <c r="H39" s="45">
        <v>32079</v>
      </c>
      <c r="I39" s="45" t="s">
        <v>291</v>
      </c>
      <c r="J39" s="55"/>
    </row>
    <row r="40" s="1" customFormat="1" spans="2:10">
      <c r="B40" s="284">
        <v>36</v>
      </c>
      <c r="C40" s="284"/>
      <c r="D40" s="284"/>
      <c r="E40" s="284" t="s">
        <v>332</v>
      </c>
      <c r="F40" s="284" t="s">
        <v>15</v>
      </c>
      <c r="G40" s="34">
        <v>765.460977777778</v>
      </c>
      <c r="H40" s="45">
        <v>1869</v>
      </c>
      <c r="I40" s="45" t="s">
        <v>333</v>
      </c>
      <c r="J40" s="55"/>
    </row>
    <row r="41" s="1" customFormat="1" spans="2:10">
      <c r="B41" s="284">
        <v>37</v>
      </c>
      <c r="C41" s="284"/>
      <c r="D41" s="284"/>
      <c r="E41" s="284" t="s">
        <v>334</v>
      </c>
      <c r="F41" s="284" t="s">
        <v>15</v>
      </c>
      <c r="G41" s="34">
        <v>1430.37066666667</v>
      </c>
      <c r="H41" s="45"/>
      <c r="I41" s="45"/>
      <c r="J41" s="55"/>
    </row>
    <row r="42" s="1" customFormat="1" spans="2:10">
      <c r="B42" s="284">
        <v>38</v>
      </c>
      <c r="C42" s="284"/>
      <c r="D42" s="284"/>
      <c r="E42" s="284" t="s">
        <v>335</v>
      </c>
      <c r="F42" s="284" t="s">
        <v>15</v>
      </c>
      <c r="G42" s="34">
        <v>861.608666666667</v>
      </c>
      <c r="H42" s="45"/>
      <c r="I42" s="45"/>
      <c r="J42" s="55"/>
    </row>
    <row r="43" s="1" customFormat="1" spans="2:10">
      <c r="B43" s="284">
        <v>39</v>
      </c>
      <c r="C43" s="284"/>
      <c r="D43" s="284"/>
      <c r="E43" s="284" t="s">
        <v>336</v>
      </c>
      <c r="F43" s="284" t="s">
        <v>15</v>
      </c>
      <c r="G43" s="34">
        <v>856.03672</v>
      </c>
      <c r="H43" s="45">
        <v>76206</v>
      </c>
      <c r="I43" s="45" t="s">
        <v>291</v>
      </c>
      <c r="J43" s="55"/>
    </row>
    <row r="44" s="1" customFormat="1" spans="2:10">
      <c r="B44" s="284">
        <v>40</v>
      </c>
      <c r="C44" s="284"/>
      <c r="D44" s="284"/>
      <c r="E44" s="284" t="s">
        <v>337</v>
      </c>
      <c r="F44" s="284" t="s">
        <v>15</v>
      </c>
      <c r="G44" s="34">
        <v>820.962231111111</v>
      </c>
      <c r="H44" s="45"/>
      <c r="I44" s="45"/>
      <c r="J44" s="55"/>
    </row>
    <row r="45" s="1" customFormat="1" spans="2:10">
      <c r="B45" s="284">
        <v>41</v>
      </c>
      <c r="C45" s="284"/>
      <c r="D45" s="284"/>
      <c r="E45" s="284" t="s">
        <v>338</v>
      </c>
      <c r="F45" s="284" t="s">
        <v>15</v>
      </c>
      <c r="G45" s="34">
        <v>1523.22146666667</v>
      </c>
      <c r="H45" s="45"/>
      <c r="I45" s="45"/>
      <c r="J45" s="55"/>
    </row>
    <row r="46" s="1" customFormat="1" spans="2:10">
      <c r="B46" s="284">
        <v>42</v>
      </c>
      <c r="C46" s="284"/>
      <c r="D46" s="284"/>
      <c r="E46" s="284" t="s">
        <v>339</v>
      </c>
      <c r="F46" s="284" t="s">
        <v>15</v>
      </c>
      <c r="G46" s="34">
        <v>837.751715555556</v>
      </c>
      <c r="H46" s="45"/>
      <c r="I46" s="45"/>
      <c r="J46" s="55"/>
    </row>
    <row r="47" s="1" customFormat="1" spans="2:10">
      <c r="B47" s="284">
        <v>43</v>
      </c>
      <c r="C47" s="284"/>
      <c r="D47" s="284"/>
      <c r="E47" s="284" t="s">
        <v>340</v>
      </c>
      <c r="F47" s="284" t="s">
        <v>15</v>
      </c>
      <c r="G47" s="34">
        <v>320.63224</v>
      </c>
      <c r="H47" s="45"/>
      <c r="I47" s="45"/>
      <c r="J47" s="55"/>
    </row>
    <row r="48" s="1" customFormat="1" spans="2:10">
      <c r="B48" s="284">
        <v>44</v>
      </c>
      <c r="C48" s="284"/>
      <c r="D48" s="284"/>
      <c r="E48" s="284" t="s">
        <v>341</v>
      </c>
      <c r="F48" s="284" t="s">
        <v>15</v>
      </c>
      <c r="G48" s="34">
        <v>1508.01032</v>
      </c>
      <c r="H48" s="45"/>
      <c r="I48" s="45"/>
      <c r="J48" s="55"/>
    </row>
    <row r="49" s="1" customFormat="1" spans="2:10">
      <c r="B49" s="284">
        <v>45</v>
      </c>
      <c r="C49" s="284"/>
      <c r="D49" s="284"/>
      <c r="E49" s="284" t="s">
        <v>342</v>
      </c>
      <c r="F49" s="284" t="s">
        <v>15</v>
      </c>
      <c r="G49" s="34">
        <v>1024.64963333333</v>
      </c>
      <c r="H49" s="45"/>
      <c r="I49" s="45"/>
      <c r="J49" s="55"/>
    </row>
    <row r="50" s="1" customFormat="1" spans="2:10">
      <c r="B50" s="284">
        <v>46</v>
      </c>
      <c r="C50" s="284"/>
      <c r="D50" s="284"/>
      <c r="E50" s="284" t="s">
        <v>343</v>
      </c>
      <c r="F50" s="284" t="s">
        <v>15</v>
      </c>
      <c r="G50" s="34">
        <v>1307.82622</v>
      </c>
      <c r="H50" s="45"/>
      <c r="I50" s="45"/>
      <c r="J50" s="55"/>
    </row>
    <row r="51" s="1" customFormat="1" spans="2:10">
      <c r="B51" s="284">
        <v>47</v>
      </c>
      <c r="C51" s="284"/>
      <c r="D51" s="284"/>
      <c r="E51" s="284" t="s">
        <v>344</v>
      </c>
      <c r="F51" s="284" t="s">
        <v>15</v>
      </c>
      <c r="G51" s="34">
        <v>1146.75990222222</v>
      </c>
      <c r="H51" s="45"/>
      <c r="I51" s="45"/>
      <c r="J51" s="55"/>
    </row>
    <row r="52" s="1" customFormat="1" spans="2:10">
      <c r="B52" s="284">
        <v>48</v>
      </c>
      <c r="C52" s="284"/>
      <c r="D52" s="284"/>
      <c r="E52" s="284" t="s">
        <v>345</v>
      </c>
      <c r="F52" s="284" t="s">
        <v>15</v>
      </c>
      <c r="G52" s="34">
        <v>452.46124</v>
      </c>
      <c r="H52" s="45"/>
      <c r="I52" s="45"/>
      <c r="J52" s="55"/>
    </row>
    <row r="53" s="1" customFormat="1" spans="2:10">
      <c r="B53" s="284">
        <v>49</v>
      </c>
      <c r="C53" s="284"/>
      <c r="D53" s="284"/>
      <c r="E53" s="284" t="s">
        <v>346</v>
      </c>
      <c r="F53" s="284" t="s">
        <v>15</v>
      </c>
      <c r="G53" s="34">
        <v>745.154133333333</v>
      </c>
      <c r="H53" s="45"/>
      <c r="I53" s="45"/>
      <c r="J53" s="55"/>
    </row>
    <row r="54" s="1" customFormat="1" spans="2:10">
      <c r="B54" s="284">
        <v>50</v>
      </c>
      <c r="C54" s="284"/>
      <c r="D54" s="284"/>
      <c r="E54" s="284" t="s">
        <v>347</v>
      </c>
      <c r="F54" s="284" t="s">
        <v>15</v>
      </c>
      <c r="G54" s="34">
        <v>339.54356</v>
      </c>
      <c r="H54" s="45"/>
      <c r="I54" s="45"/>
      <c r="J54" s="55"/>
    </row>
    <row r="55" s="1" customFormat="1" spans="2:10">
      <c r="B55" s="284">
        <v>51</v>
      </c>
      <c r="C55" s="284"/>
      <c r="D55" s="284"/>
      <c r="E55" s="284" t="s">
        <v>348</v>
      </c>
      <c r="F55" s="284" t="s">
        <v>15</v>
      </c>
      <c r="G55" s="34">
        <v>788.557475555556</v>
      </c>
      <c r="H55" s="45"/>
      <c r="I55" s="45"/>
      <c r="J55" s="55"/>
    </row>
    <row r="56" s="1" customFormat="1" spans="2:10">
      <c r="B56" s="284">
        <v>52</v>
      </c>
      <c r="C56" s="284"/>
      <c r="D56" s="284"/>
      <c r="E56" s="284" t="s">
        <v>349</v>
      </c>
      <c r="F56" s="284" t="s">
        <v>15</v>
      </c>
      <c r="G56" s="34">
        <v>890.092133333333</v>
      </c>
      <c r="H56" s="45"/>
      <c r="I56" s="45"/>
      <c r="J56" s="55"/>
    </row>
    <row r="57" s="1" customFormat="1" spans="2:10">
      <c r="B57" s="284">
        <v>53</v>
      </c>
      <c r="C57" s="284"/>
      <c r="D57" s="284"/>
      <c r="E57" s="284" t="s">
        <v>350</v>
      </c>
      <c r="F57" s="284" t="s">
        <v>15</v>
      </c>
      <c r="G57" s="34">
        <v>401.216973333333</v>
      </c>
      <c r="H57" s="45"/>
      <c r="I57" s="45"/>
      <c r="J57" s="55"/>
    </row>
    <row r="58" s="1" customFormat="1" spans="2:10">
      <c r="B58" s="284">
        <v>54</v>
      </c>
      <c r="C58" s="284"/>
      <c r="D58" s="284"/>
      <c r="E58" s="284" t="s">
        <v>351</v>
      </c>
      <c r="F58" s="284" t="s">
        <v>352</v>
      </c>
      <c r="G58" s="34">
        <v>1243.89252444444</v>
      </c>
      <c r="H58" s="45"/>
      <c r="I58" s="45"/>
      <c r="J58" s="55"/>
    </row>
    <row r="59" s="1" customFormat="1" spans="2:10">
      <c r="B59" s="284">
        <v>55</v>
      </c>
      <c r="C59" s="284"/>
      <c r="D59" s="284"/>
      <c r="E59" s="284" t="s">
        <v>353</v>
      </c>
      <c r="F59" s="284" t="s">
        <v>354</v>
      </c>
      <c r="G59" s="34">
        <v>775.779444444444</v>
      </c>
      <c r="H59" s="45"/>
      <c r="I59" s="45"/>
      <c r="J59" s="55"/>
    </row>
    <row r="60" s="1" customFormat="1" spans="2:10">
      <c r="B60" s="284">
        <v>56</v>
      </c>
      <c r="C60" s="284"/>
      <c r="D60" s="284"/>
      <c r="E60" s="284" t="s">
        <v>355</v>
      </c>
      <c r="F60" s="284" t="s">
        <v>354</v>
      </c>
      <c r="G60" s="34">
        <v>313.266222222222</v>
      </c>
      <c r="H60" s="45"/>
      <c r="I60" s="45"/>
      <c r="J60" s="55"/>
    </row>
    <row r="61" s="1" customFormat="1" spans="2:10">
      <c r="B61" s="284">
        <v>57</v>
      </c>
      <c r="C61" s="284"/>
      <c r="D61" s="284"/>
      <c r="E61" s="284" t="s">
        <v>356</v>
      </c>
      <c r="F61" s="284" t="s">
        <v>354</v>
      </c>
      <c r="G61" s="34">
        <v>554.466488888889</v>
      </c>
      <c r="H61" s="45"/>
      <c r="I61" s="45"/>
      <c r="J61" s="55"/>
    </row>
    <row r="62" s="1" customFormat="1" spans="2:10">
      <c r="B62" s="284">
        <v>58</v>
      </c>
      <c r="C62" s="284"/>
      <c r="D62" s="284"/>
      <c r="E62" s="284" t="s">
        <v>357</v>
      </c>
      <c r="F62" s="284" t="s">
        <v>354</v>
      </c>
      <c r="G62" s="34">
        <v>313.070231111111</v>
      </c>
      <c r="H62" s="45">
        <v>6815</v>
      </c>
      <c r="I62" s="166">
        <v>45028</v>
      </c>
      <c r="J62" s="55"/>
    </row>
    <row r="63" s="1" customFormat="1" spans="2:10">
      <c r="B63" s="284">
        <v>59</v>
      </c>
      <c r="C63" s="284"/>
      <c r="D63" s="284"/>
      <c r="E63" s="284" t="s">
        <v>358</v>
      </c>
      <c r="F63" s="284" t="s">
        <v>354</v>
      </c>
      <c r="G63" s="34">
        <v>447.860746666667</v>
      </c>
      <c r="H63" s="45"/>
      <c r="I63" s="45"/>
      <c r="J63" s="55"/>
    </row>
    <row r="64" s="1" customFormat="1" spans="2:10">
      <c r="B64" s="284">
        <v>60</v>
      </c>
      <c r="C64" s="284"/>
      <c r="D64" s="284"/>
      <c r="E64" s="284" t="s">
        <v>359</v>
      </c>
      <c r="F64" s="284" t="s">
        <v>354</v>
      </c>
      <c r="G64" s="34">
        <v>1195.77045333333</v>
      </c>
      <c r="H64" s="45"/>
      <c r="I64" s="45"/>
      <c r="J64" s="55"/>
    </row>
    <row r="65" s="1" customFormat="1" spans="2:10">
      <c r="B65" s="284">
        <v>61</v>
      </c>
      <c r="C65" s="284"/>
      <c r="D65" s="284"/>
      <c r="E65" s="284" t="s">
        <v>360</v>
      </c>
      <c r="F65" s="284" t="s">
        <v>361</v>
      </c>
      <c r="G65" s="34">
        <v>2460</v>
      </c>
      <c r="H65" s="45"/>
      <c r="I65" s="45"/>
      <c r="J65" s="55"/>
    </row>
    <row r="66" s="1" customFormat="1" spans="2:10">
      <c r="B66" s="284">
        <v>62</v>
      </c>
      <c r="C66" s="284"/>
      <c r="D66" s="284"/>
      <c r="E66" s="284" t="s">
        <v>362</v>
      </c>
      <c r="F66" s="284" t="s">
        <v>361</v>
      </c>
      <c r="G66" s="34">
        <v>2740</v>
      </c>
      <c r="H66" s="45"/>
      <c r="I66" s="45"/>
      <c r="J66" s="55"/>
    </row>
    <row r="67" s="1" customFormat="1" spans="2:10">
      <c r="B67" s="284">
        <v>63</v>
      </c>
      <c r="C67" s="284"/>
      <c r="D67" s="284"/>
      <c r="E67" s="284" t="s">
        <v>363</v>
      </c>
      <c r="F67" s="289" t="s">
        <v>364</v>
      </c>
      <c r="G67" s="34">
        <v>1859</v>
      </c>
      <c r="H67" s="45"/>
      <c r="I67" s="45"/>
      <c r="J67" s="55"/>
    </row>
    <row r="68" s="1" customFormat="1" spans="2:10">
      <c r="B68" s="284"/>
      <c r="C68" s="11" t="s">
        <v>61</v>
      </c>
      <c r="D68" s="12"/>
      <c r="E68" s="36"/>
      <c r="F68" s="36"/>
      <c r="G68" s="10">
        <f>SUM(G5:G67)</f>
        <v>57196.1574955555</v>
      </c>
      <c r="H68" s="77"/>
      <c r="I68" s="290"/>
      <c r="J68" s="9"/>
    </row>
    <row r="69" s="1" customFormat="1" spans="2:10">
      <c r="B69" s="11" t="s">
        <v>55</v>
      </c>
      <c r="C69" s="12"/>
      <c r="D69" s="12"/>
      <c r="E69" s="12"/>
      <c r="F69" s="12"/>
      <c r="G69" s="12"/>
      <c r="H69" s="12"/>
      <c r="I69" s="12"/>
      <c r="J69" s="36"/>
    </row>
    <row r="70" s="1" customFormat="1" spans="2:10">
      <c r="B70" s="284">
        <v>1</v>
      </c>
      <c r="C70" s="284" t="s">
        <v>285</v>
      </c>
      <c r="D70" s="284">
        <v>2022</v>
      </c>
      <c r="E70" s="284" t="s">
        <v>365</v>
      </c>
      <c r="F70" s="284" t="s">
        <v>366</v>
      </c>
      <c r="G70" s="34">
        <v>22491.1544666667</v>
      </c>
      <c r="H70" s="77"/>
      <c r="I70" s="290"/>
      <c r="J70" s="9"/>
    </row>
    <row r="71" s="1" customFormat="1" spans="2:10">
      <c r="B71" s="284">
        <v>2</v>
      </c>
      <c r="C71" s="284" t="s">
        <v>285</v>
      </c>
      <c r="D71" s="284">
        <v>2022</v>
      </c>
      <c r="E71" s="284" t="s">
        <v>367</v>
      </c>
      <c r="F71" s="284" t="s">
        <v>352</v>
      </c>
      <c r="G71" s="34">
        <v>28673.5603466667</v>
      </c>
      <c r="H71" s="77"/>
      <c r="I71" s="290"/>
      <c r="J71" s="9"/>
    </row>
    <row r="72" s="1" customFormat="1" spans="2:10">
      <c r="B72" s="284">
        <v>3</v>
      </c>
      <c r="C72" s="284" t="s">
        <v>285</v>
      </c>
      <c r="D72" s="284">
        <v>2022</v>
      </c>
      <c r="E72" s="284" t="s">
        <v>368</v>
      </c>
      <c r="F72" s="284" t="s">
        <v>361</v>
      </c>
      <c r="G72" s="284">
        <v>2895</v>
      </c>
      <c r="H72" s="77"/>
      <c r="I72" s="290"/>
      <c r="J72" s="9"/>
    </row>
    <row r="73" s="1" customFormat="1" spans="2:10">
      <c r="B73" s="284">
        <v>4</v>
      </c>
      <c r="C73" s="284" t="s">
        <v>285</v>
      </c>
      <c r="D73" s="284">
        <v>2022</v>
      </c>
      <c r="E73" s="284" t="s">
        <v>369</v>
      </c>
      <c r="F73" s="284" t="s">
        <v>361</v>
      </c>
      <c r="G73" s="284">
        <v>2895</v>
      </c>
      <c r="H73" s="77"/>
      <c r="I73" s="290"/>
      <c r="J73" s="9"/>
    </row>
    <row r="74" s="1" customFormat="1" ht="19.5" customHeight="1" spans="2:10">
      <c r="B74" s="284">
        <v>5</v>
      </c>
      <c r="C74" s="284" t="s">
        <v>285</v>
      </c>
      <c r="D74" s="284">
        <v>2022</v>
      </c>
      <c r="E74" s="284" t="s">
        <v>370</v>
      </c>
      <c r="F74" s="284" t="s">
        <v>361</v>
      </c>
      <c r="G74" s="284">
        <v>2575</v>
      </c>
      <c r="H74" s="77"/>
      <c r="I74" s="290"/>
      <c r="J74" s="9"/>
    </row>
    <row r="75" s="1" customFormat="1" spans="2:10">
      <c r="B75" s="284"/>
      <c r="C75" s="11" t="s">
        <v>61</v>
      </c>
      <c r="D75" s="12"/>
      <c r="E75" s="36"/>
      <c r="F75" s="36"/>
      <c r="G75" s="10">
        <f>SUM(G70:G74)</f>
        <v>59529.7148133334</v>
      </c>
      <c r="H75" s="77"/>
      <c r="I75" s="290"/>
      <c r="J75" s="9"/>
    </row>
    <row r="76" s="1" customFormat="1" spans="2:10">
      <c r="B76" s="11" t="s">
        <v>57</v>
      </c>
      <c r="C76" s="12"/>
      <c r="D76" s="12"/>
      <c r="E76" s="12"/>
      <c r="F76" s="12"/>
      <c r="G76" s="12"/>
      <c r="H76" s="12"/>
      <c r="I76" s="12"/>
      <c r="J76" s="36"/>
    </row>
    <row r="77" s="1" customFormat="1" spans="2:10">
      <c r="B77" s="284">
        <v>1</v>
      </c>
      <c r="C77" s="284" t="s">
        <v>285</v>
      </c>
      <c r="D77" s="284">
        <v>2022</v>
      </c>
      <c r="E77" s="284" t="s">
        <v>371</v>
      </c>
      <c r="F77" s="284" t="s">
        <v>15</v>
      </c>
      <c r="G77" s="34">
        <v>8211.93501333333</v>
      </c>
      <c r="H77" s="77"/>
      <c r="I77" s="290"/>
      <c r="J77" s="9"/>
    </row>
    <row r="78" s="1" customFormat="1" spans="2:10">
      <c r="B78" s="284">
        <v>2</v>
      </c>
      <c r="C78" s="284" t="s">
        <v>285</v>
      </c>
      <c r="D78" s="284">
        <v>2022</v>
      </c>
      <c r="E78" s="284" t="s">
        <v>372</v>
      </c>
      <c r="F78" s="284" t="s">
        <v>15</v>
      </c>
      <c r="G78" s="34">
        <v>349.6502</v>
      </c>
      <c r="H78" s="77"/>
      <c r="I78" s="290"/>
      <c r="J78" s="9"/>
    </row>
    <row r="79" s="1" customFormat="1" spans="2:10">
      <c r="B79" s="284">
        <v>3</v>
      </c>
      <c r="C79" s="284" t="s">
        <v>285</v>
      </c>
      <c r="D79" s="284">
        <v>2022</v>
      </c>
      <c r="E79" s="284" t="s">
        <v>373</v>
      </c>
      <c r="F79" s="284" t="s">
        <v>15</v>
      </c>
      <c r="G79" s="34">
        <v>3887.5504</v>
      </c>
      <c r="H79" s="77"/>
      <c r="I79" s="290"/>
      <c r="J79" s="9"/>
    </row>
    <row r="80" s="1" customFormat="1" spans="2:10">
      <c r="B80" s="284"/>
      <c r="C80" s="11" t="s">
        <v>61</v>
      </c>
      <c r="D80" s="12"/>
      <c r="E80" s="36"/>
      <c r="F80" s="36"/>
      <c r="G80" s="10">
        <f>SUM(G77:G79)</f>
        <v>12449.1356133333</v>
      </c>
      <c r="H80" s="77"/>
      <c r="I80" s="290"/>
      <c r="J80" s="9"/>
    </row>
    <row r="81" s="1" customFormat="1" spans="2:10">
      <c r="B81" s="11" t="s">
        <v>374</v>
      </c>
      <c r="C81" s="12"/>
      <c r="D81" s="12"/>
      <c r="E81" s="12"/>
      <c r="F81" s="12"/>
      <c r="G81" s="12"/>
      <c r="H81" s="12"/>
      <c r="I81" s="12"/>
      <c r="J81" s="36"/>
    </row>
    <row r="82" s="1" customFormat="1" spans="2:10">
      <c r="B82" s="284">
        <v>1</v>
      </c>
      <c r="C82" s="15" t="s">
        <v>285</v>
      </c>
      <c r="D82" s="15">
        <v>2021</v>
      </c>
      <c r="E82" s="284" t="s">
        <v>375</v>
      </c>
      <c r="F82" s="284"/>
      <c r="G82" s="34">
        <v>44712</v>
      </c>
      <c r="H82" s="284"/>
      <c r="I82" s="34"/>
      <c r="J82" s="284"/>
    </row>
    <row r="83" s="1" customFormat="1" spans="2:10">
      <c r="B83" s="284">
        <v>2</v>
      </c>
      <c r="C83" s="284" t="s">
        <v>285</v>
      </c>
      <c r="D83" s="284">
        <v>2022</v>
      </c>
      <c r="E83" s="289" t="s">
        <v>376</v>
      </c>
      <c r="F83" s="284" t="s">
        <v>15</v>
      </c>
      <c r="G83" s="34">
        <v>6425.1358</v>
      </c>
      <c r="H83" s="284"/>
      <c r="I83" s="34"/>
      <c r="J83" s="284"/>
    </row>
    <row r="84" s="1" customFormat="1" spans="2:10">
      <c r="B84" s="284">
        <v>3</v>
      </c>
      <c r="C84" s="284" t="s">
        <v>285</v>
      </c>
      <c r="D84" s="284">
        <v>2022</v>
      </c>
      <c r="E84" s="289" t="s">
        <v>377</v>
      </c>
      <c r="F84" s="284" t="s">
        <v>15</v>
      </c>
      <c r="G84" s="34">
        <v>33562.0737333333</v>
      </c>
      <c r="H84" s="284"/>
      <c r="I84" s="34"/>
      <c r="J84" s="284"/>
    </row>
    <row r="85" s="1" customFormat="1" spans="2:10">
      <c r="B85" s="284">
        <v>4</v>
      </c>
      <c r="C85" s="284" t="s">
        <v>285</v>
      </c>
      <c r="D85" s="284">
        <v>2022</v>
      </c>
      <c r="E85" s="289" t="s">
        <v>378</v>
      </c>
      <c r="F85" s="284" t="s">
        <v>15</v>
      </c>
      <c r="G85" s="34">
        <v>18312.69106</v>
      </c>
      <c r="H85" s="284"/>
      <c r="I85" s="34"/>
      <c r="J85" s="284"/>
    </row>
    <row r="86" s="1" customFormat="1" spans="2:10">
      <c r="B86" s="284"/>
      <c r="C86" s="11" t="s">
        <v>61</v>
      </c>
      <c r="D86" s="12"/>
      <c r="E86" s="36"/>
      <c r="F86" s="36"/>
      <c r="G86" s="10">
        <f>SUM(G82:G85)</f>
        <v>103011.900593333</v>
      </c>
      <c r="H86" s="77"/>
      <c r="I86" s="290"/>
      <c r="J86" s="9"/>
    </row>
    <row r="87" s="1" customFormat="1" spans="2:10">
      <c r="B87" s="11" t="s">
        <v>379</v>
      </c>
      <c r="C87" s="12"/>
      <c r="D87" s="12"/>
      <c r="E87" s="12"/>
      <c r="F87" s="12"/>
      <c r="G87" s="12"/>
      <c r="H87" s="12"/>
      <c r="I87" s="12"/>
      <c r="J87" s="36"/>
    </row>
    <row r="88" s="1" customFormat="1" spans="2:10">
      <c r="B88" s="284">
        <v>1</v>
      </c>
      <c r="C88" s="284" t="s">
        <v>285</v>
      </c>
      <c r="D88" s="284">
        <v>2022</v>
      </c>
      <c r="E88" s="289" t="s">
        <v>380</v>
      </c>
      <c r="F88" s="284" t="s">
        <v>15</v>
      </c>
      <c r="G88" s="34">
        <v>2322.40123333333</v>
      </c>
      <c r="H88" s="284"/>
      <c r="I88" s="34"/>
      <c r="J88" s="284"/>
    </row>
    <row r="89" s="1" customFormat="1" spans="2:10">
      <c r="B89" s="284"/>
      <c r="C89" s="11" t="s">
        <v>61</v>
      </c>
      <c r="D89" s="12"/>
      <c r="E89" s="36"/>
      <c r="F89" s="36"/>
      <c r="G89" s="10">
        <f>SUM(G88)</f>
        <v>2322.40123333333</v>
      </c>
      <c r="H89" s="77"/>
      <c r="I89" s="290"/>
      <c r="J89" s="9"/>
    </row>
    <row r="90" s="1" customFormat="1" spans="2:10">
      <c r="B90" s="9"/>
      <c r="C90" s="11" t="s">
        <v>381</v>
      </c>
      <c r="D90" s="12"/>
      <c r="E90" s="36"/>
      <c r="F90" s="36"/>
      <c r="G90" s="10">
        <f>G89+G86+G80+G75+G68</f>
        <v>234509.309748889</v>
      </c>
      <c r="H90" s="77"/>
      <c r="I90" s="9"/>
      <c r="J90" s="9"/>
    </row>
    <row r="91" spans="2:10">
      <c r="B91" s="9"/>
      <c r="C91" s="9"/>
      <c r="D91" s="9"/>
      <c r="E91" s="9"/>
      <c r="F91" s="9"/>
      <c r="G91" s="9"/>
      <c r="H91" s="9"/>
      <c r="I91" s="9"/>
      <c r="J91" s="9"/>
    </row>
    <row r="92" spans="9:10">
      <c r="I92" s="3"/>
      <c r="J92" s="3"/>
    </row>
    <row r="93" spans="2:10">
      <c r="B93" s="3"/>
      <c r="C93" s="3"/>
      <c r="D93" s="3"/>
      <c r="E93" s="3"/>
      <c r="F93" s="3"/>
      <c r="G93" s="3"/>
      <c r="H93" s="3"/>
      <c r="I93" s="3"/>
      <c r="J93" s="3"/>
    </row>
    <row r="94" spans="2:10">
      <c r="B94" s="3"/>
      <c r="C94" s="3"/>
      <c r="D94" s="3"/>
      <c r="E94" s="3"/>
      <c r="F94" s="3"/>
      <c r="G94" s="3"/>
      <c r="H94" s="3"/>
      <c r="I94" s="3"/>
      <c r="J94" s="3"/>
    </row>
    <row r="95" spans="2:10">
      <c r="B95" s="3"/>
      <c r="C95" s="3"/>
      <c r="D95" s="3"/>
      <c r="E95" s="3"/>
      <c r="F95" s="3"/>
      <c r="G95" s="3"/>
      <c r="H95" s="3"/>
      <c r="I95" s="3"/>
      <c r="J95" s="3"/>
    </row>
    <row r="96" spans="2:10">
      <c r="B96" s="3"/>
      <c r="C96" s="3"/>
      <c r="D96" s="3"/>
      <c r="E96" s="3"/>
      <c r="F96" s="3"/>
      <c r="G96" s="3"/>
      <c r="H96" s="3"/>
      <c r="I96" s="3"/>
      <c r="J96" s="3"/>
    </row>
    <row r="97" spans="2:10">
      <c r="B97" s="3"/>
      <c r="C97" s="3"/>
      <c r="D97" s="3"/>
      <c r="E97" s="3"/>
      <c r="F97" s="3"/>
      <c r="G97" s="3"/>
      <c r="H97" s="3"/>
      <c r="I97" s="3"/>
      <c r="J97" s="3"/>
    </row>
    <row r="98" spans="2:10">
      <c r="B98" s="3"/>
      <c r="C98" s="3"/>
      <c r="D98" s="3"/>
      <c r="E98" s="3"/>
      <c r="F98" s="3"/>
      <c r="G98" s="3"/>
      <c r="H98" s="3"/>
      <c r="I98" s="3"/>
      <c r="J98" s="3"/>
    </row>
    <row r="99" spans="2:10">
      <c r="B99" s="3"/>
      <c r="C99" s="3"/>
      <c r="D99" s="3"/>
      <c r="E99" s="3"/>
      <c r="F99" s="3"/>
      <c r="G99" s="3"/>
      <c r="H99" s="3"/>
      <c r="I99" s="3"/>
      <c r="J99" s="3"/>
    </row>
    <row r="100" spans="2:10">
      <c r="B100" s="3"/>
      <c r="C100" s="3"/>
      <c r="D100" s="3"/>
      <c r="E100" s="3"/>
      <c r="F100" s="3"/>
      <c r="G100" s="3"/>
      <c r="H100" s="3"/>
      <c r="I100" s="3"/>
      <c r="J100" s="3"/>
    </row>
    <row r="101" spans="2:10">
      <c r="B101" s="3"/>
      <c r="C101" s="3"/>
      <c r="D101" s="3"/>
      <c r="E101" s="3"/>
      <c r="F101" s="3"/>
      <c r="G101" s="3"/>
      <c r="H101" s="3"/>
      <c r="I101" s="3"/>
      <c r="J101" s="3"/>
    </row>
    <row r="102" spans="2:10">
      <c r="B102" s="3"/>
      <c r="C102" s="3"/>
      <c r="D102" s="3"/>
      <c r="E102" s="3"/>
      <c r="F102" s="3"/>
      <c r="G102" s="3"/>
      <c r="H102" s="3"/>
      <c r="I102" s="3"/>
      <c r="J102" s="3"/>
    </row>
    <row r="103" spans="2:10">
      <c r="B103" s="3"/>
      <c r="C103" s="3"/>
      <c r="D103" s="3"/>
      <c r="E103" s="3"/>
      <c r="F103" s="3"/>
      <c r="G103" s="3"/>
      <c r="H103" s="3"/>
      <c r="I103" s="3"/>
      <c r="J103" s="3"/>
    </row>
    <row r="104" spans="2:10">
      <c r="B104" s="3"/>
      <c r="C104" s="3"/>
      <c r="D104" s="3"/>
      <c r="E104" s="3"/>
      <c r="F104" s="3"/>
      <c r="G104" s="3"/>
      <c r="H104" s="3"/>
      <c r="I104" s="3"/>
      <c r="J104" s="3"/>
    </row>
    <row r="105" spans="2:10">
      <c r="B105" s="3"/>
      <c r="C105" s="3"/>
      <c r="D105" s="3"/>
      <c r="E105" s="3"/>
      <c r="F105" s="3"/>
      <c r="G105" s="3"/>
      <c r="H105" s="3"/>
      <c r="I105" s="3"/>
      <c r="J105" s="3"/>
    </row>
    <row r="106" spans="2:10">
      <c r="B106" s="3"/>
      <c r="C106" s="3"/>
      <c r="D106" s="3"/>
      <c r="E106" s="3"/>
      <c r="F106" s="3"/>
      <c r="G106" s="3"/>
      <c r="H106" s="3"/>
      <c r="I106" s="3"/>
      <c r="J106" s="3"/>
    </row>
    <row r="107" spans="2:10">
      <c r="B107" s="3"/>
      <c r="C107" s="3"/>
      <c r="D107" s="3"/>
      <c r="E107" s="3"/>
      <c r="F107" s="3"/>
      <c r="G107" s="3"/>
      <c r="H107" s="3"/>
      <c r="I107" s="3"/>
      <c r="J107" s="3"/>
    </row>
    <row r="108" spans="2:10">
      <c r="B108" s="3"/>
      <c r="C108" s="3"/>
      <c r="D108" s="3"/>
      <c r="E108" s="3"/>
      <c r="F108" s="3"/>
      <c r="G108" s="3"/>
      <c r="H108" s="3"/>
      <c r="I108" s="3"/>
      <c r="J108" s="3"/>
    </row>
    <row r="109" spans="2:10">
      <c r="B109" s="3"/>
      <c r="C109" s="3"/>
      <c r="D109" s="3"/>
      <c r="E109" s="3"/>
      <c r="F109" s="3"/>
      <c r="G109" s="3"/>
      <c r="H109" s="3"/>
      <c r="I109" s="3"/>
      <c r="J109" s="3"/>
    </row>
    <row r="110" spans="2:10">
      <c r="B110" s="3"/>
      <c r="C110" s="3"/>
      <c r="D110" s="3"/>
      <c r="E110" s="3"/>
      <c r="F110" s="3"/>
      <c r="G110" s="3"/>
      <c r="H110" s="3"/>
      <c r="I110" s="3"/>
      <c r="J110" s="3"/>
    </row>
    <row r="111" spans="2:10">
      <c r="B111" s="3"/>
      <c r="C111" s="3"/>
      <c r="D111" s="3"/>
      <c r="E111" s="3"/>
      <c r="F111" s="3"/>
      <c r="G111" s="3"/>
      <c r="H111" s="3"/>
      <c r="I111" s="3"/>
      <c r="J111" s="3"/>
    </row>
    <row r="112" spans="2:10">
      <c r="B112" s="3"/>
      <c r="C112" s="3"/>
      <c r="D112" s="3"/>
      <c r="E112" s="3"/>
      <c r="F112" s="3"/>
      <c r="G112" s="3"/>
      <c r="H112" s="3"/>
      <c r="I112" s="3"/>
      <c r="J112" s="3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  <c r="E125" s="3"/>
      <c r="F125" s="3"/>
      <c r="G125" s="3"/>
      <c r="H125" s="3"/>
      <c r="I125" s="3"/>
      <c r="J125" s="3"/>
    </row>
    <row r="126" spans="2:10">
      <c r="B126" s="3"/>
      <c r="C126" s="3"/>
      <c r="D126" s="3"/>
      <c r="E126" s="3"/>
      <c r="F126" s="3"/>
      <c r="G126" s="3"/>
      <c r="H126" s="3"/>
      <c r="I126" s="3"/>
      <c r="J126" s="3"/>
    </row>
    <row r="127" spans="2:10">
      <c r="B127" s="3"/>
      <c r="C127" s="3"/>
      <c r="D127" s="3"/>
      <c r="E127" s="3"/>
      <c r="F127" s="3"/>
      <c r="G127" s="3"/>
      <c r="H127" s="3"/>
      <c r="I127" s="3"/>
      <c r="J127" s="3"/>
    </row>
    <row r="128" spans="2:10">
      <c r="B128" s="3"/>
      <c r="C128" s="3"/>
      <c r="D128" s="3"/>
      <c r="E128" s="3"/>
      <c r="F128" s="3"/>
      <c r="G128" s="3"/>
      <c r="H128" s="3"/>
      <c r="I128" s="3"/>
      <c r="J128" s="3"/>
    </row>
    <row r="130" spans="2:10">
      <c r="B130" s="3"/>
      <c r="C130" s="3"/>
      <c r="D130" s="3"/>
      <c r="E130" s="3"/>
      <c r="F130" s="3"/>
      <c r="G130" s="3"/>
      <c r="H130" s="3"/>
      <c r="I130" s="3"/>
      <c r="J130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>
      <c r="B165" s="3"/>
      <c r="C165" s="3"/>
      <c r="D165" s="3"/>
      <c r="E165" s="3"/>
      <c r="F165" s="3"/>
      <c r="G165" s="3"/>
      <c r="H165" s="3"/>
      <c r="I165" s="3"/>
      <c r="J165" s="3"/>
    </row>
    <row r="166" spans="2:10">
      <c r="B166" s="3"/>
      <c r="C166" s="3"/>
      <c r="D166" s="3"/>
      <c r="E166" s="3"/>
      <c r="F166" s="3"/>
      <c r="G166" s="3"/>
      <c r="H166" s="3"/>
      <c r="I166" s="3"/>
      <c r="J166" s="3"/>
    </row>
    <row r="167" spans="2:10">
      <c r="B167" s="3"/>
      <c r="C167" s="3"/>
      <c r="D167" s="3"/>
      <c r="E167" s="3"/>
      <c r="F167" s="3"/>
      <c r="G167" s="3"/>
      <c r="H167" s="3"/>
      <c r="I167" s="3"/>
      <c r="J167" s="3"/>
    </row>
    <row r="168" spans="2:10">
      <c r="B168" s="3"/>
      <c r="C168" s="3"/>
      <c r="D168" s="3"/>
      <c r="E168" s="3"/>
      <c r="F168" s="3"/>
      <c r="G168" s="3"/>
      <c r="H168" s="3"/>
      <c r="I168" s="3"/>
      <c r="J168" s="3"/>
    </row>
    <row r="169" spans="2:10">
      <c r="B169" s="3"/>
      <c r="C169" s="3"/>
      <c r="D169" s="3"/>
      <c r="E169" s="3"/>
      <c r="F169" s="3"/>
      <c r="G169" s="3"/>
      <c r="H169" s="3"/>
      <c r="I169" s="3"/>
      <c r="J169" s="3"/>
    </row>
    <row r="170" spans="2:10">
      <c r="B170" s="3"/>
      <c r="C170" s="3"/>
      <c r="D170" s="3"/>
      <c r="E170" s="3"/>
      <c r="F170" s="3"/>
      <c r="G170" s="3"/>
      <c r="H170" s="3"/>
      <c r="I170" s="3"/>
      <c r="J170" s="3"/>
    </row>
    <row r="171" spans="2:10">
      <c r="B171" s="3"/>
      <c r="C171" s="3"/>
      <c r="D171" s="3"/>
      <c r="E171" s="3"/>
      <c r="F171" s="3"/>
      <c r="G171" s="3"/>
      <c r="H171" s="3"/>
      <c r="I171" s="3"/>
      <c r="J171" s="3"/>
    </row>
    <row r="172" spans="2:10">
      <c r="B172" s="3"/>
      <c r="C172" s="3"/>
      <c r="D172" s="3"/>
      <c r="E172" s="3"/>
      <c r="F172" s="3"/>
      <c r="G172" s="3"/>
      <c r="H172" s="3"/>
      <c r="I172" s="3"/>
      <c r="J172" s="3"/>
    </row>
    <row r="173" spans="2:10">
      <c r="B173" s="3"/>
      <c r="C173" s="3"/>
      <c r="D173" s="3"/>
      <c r="E173" s="3"/>
      <c r="F173" s="3"/>
      <c r="G173" s="3"/>
      <c r="H173" s="3"/>
      <c r="I173" s="3"/>
      <c r="J173" s="3"/>
    </row>
    <row r="174" spans="2:10">
      <c r="B174" s="3"/>
      <c r="C174" s="3"/>
      <c r="D174" s="3"/>
      <c r="E174" s="3"/>
      <c r="F174" s="3"/>
      <c r="G174" s="3"/>
      <c r="H174" s="3"/>
      <c r="I174" s="3"/>
      <c r="J174" s="3"/>
    </row>
    <row r="175" spans="2:10">
      <c r="B175" s="3"/>
      <c r="C175" s="3"/>
      <c r="D175" s="3"/>
      <c r="E175" s="3"/>
      <c r="F175" s="3"/>
      <c r="G175" s="3"/>
      <c r="H175" s="3"/>
      <c r="I175" s="3"/>
      <c r="J175" s="3"/>
    </row>
    <row r="176" spans="2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297" spans="2:10">
      <c r="B297" s="3"/>
      <c r="C297" s="3"/>
      <c r="D297" s="3"/>
      <c r="E297" s="3"/>
      <c r="F297" s="3"/>
      <c r="G297" s="3"/>
      <c r="H297" s="3"/>
      <c r="I297" s="3"/>
      <c r="J297" s="3"/>
    </row>
    <row r="298" spans="2:10">
      <c r="B298" s="3"/>
      <c r="C298" s="3"/>
      <c r="D298" s="3"/>
      <c r="E298" s="3"/>
      <c r="F298" s="3"/>
      <c r="G298" s="3"/>
      <c r="H298" s="3"/>
      <c r="I298" s="3"/>
      <c r="J298" s="3"/>
    </row>
    <row r="299" spans="2:10">
      <c r="B299" s="3"/>
      <c r="C299" s="3"/>
      <c r="D299" s="3"/>
      <c r="E299" s="3"/>
      <c r="F299" s="3"/>
      <c r="G299" s="3"/>
      <c r="H299" s="3"/>
      <c r="I299" s="3"/>
      <c r="J299" s="3"/>
    </row>
    <row r="300" spans="2:10">
      <c r="B300" s="3"/>
      <c r="C300" s="3"/>
      <c r="D300" s="3"/>
      <c r="E300" s="3"/>
      <c r="F300" s="3"/>
      <c r="G300" s="3"/>
      <c r="H300" s="3"/>
      <c r="I300" s="3"/>
      <c r="J300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2" spans="2:10">
      <c r="B302" s="3"/>
      <c r="C302" s="3"/>
      <c r="D302" s="3"/>
      <c r="E302" s="3"/>
      <c r="F302" s="3"/>
      <c r="G302" s="3"/>
      <c r="H302" s="3"/>
      <c r="I302" s="3"/>
      <c r="J302" s="3"/>
    </row>
    <row r="303" spans="2:10">
      <c r="B303" s="3"/>
      <c r="C303" s="3"/>
      <c r="D303" s="3"/>
      <c r="E303" s="3"/>
      <c r="F303" s="3"/>
      <c r="G303" s="3"/>
      <c r="H303" s="3"/>
      <c r="I303" s="3"/>
      <c r="J303" s="3"/>
    </row>
    <row r="304" spans="2:10">
      <c r="B304" s="3"/>
      <c r="C304" s="3"/>
      <c r="D304" s="3"/>
      <c r="E304" s="3"/>
      <c r="F304" s="3"/>
      <c r="G304" s="3"/>
      <c r="H304" s="3"/>
      <c r="I304" s="3"/>
      <c r="J304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6" spans="2:10">
      <c r="B306" s="3"/>
      <c r="C306" s="3"/>
      <c r="D306" s="3"/>
      <c r="E306" s="3"/>
      <c r="F306" s="3"/>
      <c r="G306" s="3"/>
      <c r="H306" s="3"/>
      <c r="I306" s="3"/>
      <c r="J306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</sheetData>
  <mergeCells count="18">
    <mergeCell ref="B1:J1"/>
    <mergeCell ref="B2:J2"/>
    <mergeCell ref="B4:J4"/>
    <mergeCell ref="H9:I9"/>
    <mergeCell ref="C68:E68"/>
    <mergeCell ref="B69:J69"/>
    <mergeCell ref="C75:E75"/>
    <mergeCell ref="B76:J76"/>
    <mergeCell ref="C80:E80"/>
    <mergeCell ref="B81:J81"/>
    <mergeCell ref="C86:E86"/>
    <mergeCell ref="B87:J87"/>
    <mergeCell ref="C89:E89"/>
    <mergeCell ref="C90:E90"/>
    <mergeCell ref="B91:J91"/>
    <mergeCell ref="C5:C67"/>
    <mergeCell ref="D5:D9"/>
    <mergeCell ref="D10:D67"/>
  </mergeCells>
  <printOptions horizontalCentered="1"/>
  <pageMargins left="0.31496062992126" right="0.31496062992126" top="0.393700787401575" bottom="0.354330708661417" header="0.31496062992126" footer="0.31496062992126"/>
  <pageSetup paperSize="9" scale="8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P93"/>
  <sheetViews>
    <sheetView zoomScale="85" zoomScaleNormal="85" workbookViewId="0">
      <selection activeCell="A4" sqref="$A4:$XFD14"/>
    </sheetView>
  </sheetViews>
  <sheetFormatPr defaultColWidth="9" defaultRowHeight="18.75"/>
  <cols>
    <col min="1" max="1" width="9.14285714285714" style="69"/>
    <col min="2" max="2" width="7.71428571428571" style="70" customWidth="1"/>
    <col min="3" max="3" width="19.8571428571429" style="70" customWidth="1"/>
    <col min="4" max="4" width="24.4285714285714" style="140" customWidth="1"/>
    <col min="5" max="5" width="18.2857142857143" style="70" customWidth="1"/>
    <col min="6" max="6" width="9.57142857142857" style="142" hidden="1" customWidth="1"/>
    <col min="7" max="7" width="18" style="143" customWidth="1"/>
    <col min="8" max="8" width="22.4285714285714" style="70" customWidth="1"/>
    <col min="9" max="9" width="12" style="70" customWidth="1"/>
    <col min="10" max="10" width="16.4285714285714" style="69" customWidth="1"/>
    <col min="11" max="11" width="12" style="69" customWidth="1"/>
    <col min="12" max="12" width="16.4285714285714" style="69" customWidth="1"/>
    <col min="13" max="13" width="12" style="69" customWidth="1"/>
    <col min="14" max="14" width="18" style="69" customWidth="1"/>
    <col min="15" max="15" width="13.5714285714286" style="69" customWidth="1"/>
    <col min="16" max="16" width="18" style="69" customWidth="1"/>
    <col min="17" max="16384" width="9.14285714285714" style="69"/>
  </cols>
  <sheetData>
    <row r="2" ht="21" spans="2:5">
      <c r="B2" s="155"/>
      <c r="C2" s="155"/>
      <c r="E2" s="329" t="s">
        <v>382</v>
      </c>
    </row>
    <row r="3" s="248" customFormat="1" ht="43.5" customHeight="1" spans="2:9">
      <c r="B3" s="76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7" t="s">
        <v>7</v>
      </c>
      <c r="H3" s="9" t="s">
        <v>8</v>
      </c>
      <c r="I3" s="76" t="s">
        <v>10</v>
      </c>
    </row>
    <row r="15" spans="2:7">
      <c r="B15" s="69"/>
      <c r="C15" s="69"/>
      <c r="D15" s="69"/>
      <c r="E15" s="69"/>
      <c r="F15" s="69"/>
      <c r="G15" s="69"/>
    </row>
    <row r="16" spans="2:9">
      <c r="B16" s="143"/>
      <c r="C16" s="143"/>
      <c r="D16" s="69"/>
      <c r="E16" s="69"/>
      <c r="F16" s="69"/>
      <c r="G16" s="69"/>
      <c r="I16" s="69"/>
    </row>
    <row r="17" s="3" customFormat="1" spans="2:16">
      <c r="B17" s="13"/>
      <c r="C17" s="21" t="s">
        <v>55</v>
      </c>
      <c r="D17" s="16" t="s">
        <v>9</v>
      </c>
      <c r="E17" s="16"/>
      <c r="F17" s="13"/>
      <c r="G17" s="16" t="s">
        <v>59</v>
      </c>
      <c r="H17" s="16"/>
      <c r="I17" s="13" t="s">
        <v>23</v>
      </c>
      <c r="J17" s="13"/>
      <c r="K17" s="64" t="s">
        <v>30</v>
      </c>
      <c r="L17" s="65"/>
      <c r="M17" s="64" t="s">
        <v>35</v>
      </c>
      <c r="N17" s="65"/>
      <c r="O17" s="21" t="s">
        <v>61</v>
      </c>
      <c r="P17" s="21"/>
    </row>
    <row r="18" s="3" customFormat="1" spans="2:16">
      <c r="B18" s="13">
        <v>1</v>
      </c>
      <c r="C18" s="16" t="s">
        <v>383</v>
      </c>
      <c r="D18" s="276" t="s">
        <v>384</v>
      </c>
      <c r="E18" s="277"/>
      <c r="F18" s="13"/>
      <c r="G18" s="13">
        <v>16</v>
      </c>
      <c r="H18" s="16" t="e">
        <f>#REF!+#REF!</f>
        <v>#REF!</v>
      </c>
      <c r="I18" s="13">
        <v>0</v>
      </c>
      <c r="J18" s="13">
        <v>0</v>
      </c>
      <c r="K18" s="13">
        <v>0</v>
      </c>
      <c r="L18" s="16">
        <v>0</v>
      </c>
      <c r="M18" s="16">
        <v>1</v>
      </c>
      <c r="N18" s="16">
        <v>9096</v>
      </c>
      <c r="O18" s="22">
        <f>G18+I18+K18+M18</f>
        <v>17</v>
      </c>
      <c r="P18" s="22" t="e">
        <f>H18+J18+L18+N18</f>
        <v>#REF!</v>
      </c>
    </row>
    <row r="19" s="3" customFormat="1" spans="2:16">
      <c r="B19" s="13">
        <v>2</v>
      </c>
      <c r="C19" s="16" t="s">
        <v>385</v>
      </c>
      <c r="D19" s="278"/>
      <c r="E19" s="279"/>
      <c r="F19" s="13"/>
      <c r="G19" s="13">
        <v>0</v>
      </c>
      <c r="H19" s="16">
        <v>0</v>
      </c>
      <c r="I19" s="13">
        <v>0</v>
      </c>
      <c r="J19" s="13">
        <v>0</v>
      </c>
      <c r="K19" s="13">
        <v>0</v>
      </c>
      <c r="L19" s="16">
        <v>0</v>
      </c>
      <c r="M19" s="16">
        <v>0</v>
      </c>
      <c r="N19" s="16">
        <v>0</v>
      </c>
      <c r="O19" s="22">
        <f t="shared" ref="O19:P22" si="0">G19+I19+K19+M19</f>
        <v>0</v>
      </c>
      <c r="P19" s="22">
        <f t="shared" si="0"/>
        <v>0</v>
      </c>
    </row>
    <row r="20" s="3" customFormat="1" spans="2:16">
      <c r="B20" s="13">
        <v>3</v>
      </c>
      <c r="C20" s="34" t="s">
        <v>386</v>
      </c>
      <c r="D20" s="278"/>
      <c r="E20" s="279"/>
      <c r="F20" s="13"/>
      <c r="G20" s="13">
        <v>1</v>
      </c>
      <c r="H20" s="16">
        <v>664</v>
      </c>
      <c r="I20" s="13">
        <v>0</v>
      </c>
      <c r="J20" s="13">
        <v>0</v>
      </c>
      <c r="K20" s="13">
        <v>0</v>
      </c>
      <c r="L20" s="16">
        <v>0</v>
      </c>
      <c r="M20" s="13">
        <v>0</v>
      </c>
      <c r="N20" s="16">
        <v>0</v>
      </c>
      <c r="O20" s="22">
        <f t="shared" si="0"/>
        <v>1</v>
      </c>
      <c r="P20" s="22">
        <f t="shared" si="0"/>
        <v>664</v>
      </c>
    </row>
    <row r="21" s="3" customFormat="1" spans="2:16">
      <c r="B21" s="13">
        <v>4</v>
      </c>
      <c r="C21" s="16" t="s">
        <v>387</v>
      </c>
      <c r="D21" s="278"/>
      <c r="E21" s="279"/>
      <c r="F21" s="13"/>
      <c r="G21" s="16">
        <v>0</v>
      </c>
      <c r="H21" s="16">
        <v>0</v>
      </c>
      <c r="I21" s="13">
        <v>0</v>
      </c>
      <c r="J21" s="13">
        <v>0</v>
      </c>
      <c r="K21" s="13">
        <v>1</v>
      </c>
      <c r="L21" s="16">
        <v>2564</v>
      </c>
      <c r="M21" s="16">
        <v>0</v>
      </c>
      <c r="N21" s="16">
        <v>0</v>
      </c>
      <c r="O21" s="22">
        <f t="shared" si="0"/>
        <v>1</v>
      </c>
      <c r="P21" s="22">
        <f t="shared" si="0"/>
        <v>2564</v>
      </c>
    </row>
    <row r="22" s="3" customFormat="1" spans="2:16">
      <c r="B22" s="13">
        <v>5</v>
      </c>
      <c r="C22" s="16" t="s">
        <v>388</v>
      </c>
      <c r="D22" s="280"/>
      <c r="E22" s="281"/>
      <c r="F22" s="13"/>
      <c r="G22" s="13">
        <v>0</v>
      </c>
      <c r="H22" s="16">
        <v>0</v>
      </c>
      <c r="I22" s="13">
        <v>1</v>
      </c>
      <c r="J22" s="13">
        <v>1456</v>
      </c>
      <c r="K22" s="13">
        <v>1</v>
      </c>
      <c r="L22" s="16">
        <v>950</v>
      </c>
      <c r="M22" s="16">
        <v>1</v>
      </c>
      <c r="N22" s="13">
        <v>1508</v>
      </c>
      <c r="O22" s="22">
        <f t="shared" si="0"/>
        <v>3</v>
      </c>
      <c r="P22" s="22">
        <f t="shared" si="0"/>
        <v>3914</v>
      </c>
    </row>
    <row r="23" s="3" customFormat="1" spans="2:16">
      <c r="B23" s="21" t="s">
        <v>61</v>
      </c>
      <c r="C23" s="21"/>
      <c r="D23" s="21">
        <f>SUM(D18:D22)</f>
        <v>0</v>
      </c>
      <c r="E23" s="21">
        <f t="shared" ref="E23:P23" si="1">SUM(E18:E22)</f>
        <v>0</v>
      </c>
      <c r="F23" s="21">
        <f t="shared" si="1"/>
        <v>0</v>
      </c>
      <c r="G23" s="21">
        <f t="shared" si="1"/>
        <v>17</v>
      </c>
      <c r="H23" s="22" t="e">
        <f t="shared" si="1"/>
        <v>#REF!</v>
      </c>
      <c r="I23" s="22">
        <f t="shared" si="1"/>
        <v>1</v>
      </c>
      <c r="J23" s="22">
        <f t="shared" si="1"/>
        <v>1456</v>
      </c>
      <c r="K23" s="22">
        <f t="shared" si="1"/>
        <v>2</v>
      </c>
      <c r="L23" s="22">
        <f t="shared" si="1"/>
        <v>3514</v>
      </c>
      <c r="M23" s="22">
        <f t="shared" si="1"/>
        <v>2</v>
      </c>
      <c r="N23" s="22">
        <f t="shared" si="1"/>
        <v>10604</v>
      </c>
      <c r="O23" s="22">
        <f t="shared" si="1"/>
        <v>22</v>
      </c>
      <c r="P23" s="22" t="e">
        <f t="shared" si="1"/>
        <v>#REF!</v>
      </c>
    </row>
    <row r="24" spans="2:9">
      <c r="B24" s="69"/>
      <c r="C24" s="69"/>
      <c r="D24" s="69"/>
      <c r="E24" s="69"/>
      <c r="F24" s="69"/>
      <c r="G24" s="69"/>
      <c r="I24" s="69"/>
    </row>
    <row r="25" spans="2:9">
      <c r="B25" s="69"/>
      <c r="C25" s="69"/>
      <c r="D25" s="69"/>
      <c r="E25" s="69"/>
      <c r="F25" s="69"/>
      <c r="G25" s="69"/>
      <c r="I25" s="69"/>
    </row>
    <row r="26" spans="2:9">
      <c r="B26" s="69"/>
      <c r="C26" s="69"/>
      <c r="D26" s="69"/>
      <c r="E26" s="69"/>
      <c r="F26" s="69"/>
      <c r="G26" s="69"/>
      <c r="I26" s="69"/>
    </row>
    <row r="27" spans="2:9">
      <c r="B27" s="69"/>
      <c r="C27" s="69"/>
      <c r="D27" s="69"/>
      <c r="E27" s="69"/>
      <c r="F27" s="69"/>
      <c r="G27" s="69"/>
      <c r="I27" s="69"/>
    </row>
    <row r="28" spans="2:9">
      <c r="B28" s="69"/>
      <c r="C28" s="69"/>
      <c r="D28" s="69"/>
      <c r="E28" s="69"/>
      <c r="F28" s="69"/>
      <c r="G28" s="69"/>
      <c r="I28" s="69"/>
    </row>
    <row r="29" spans="2:9">
      <c r="B29" s="69"/>
      <c r="C29" s="69"/>
      <c r="D29" s="69"/>
      <c r="E29" s="69"/>
      <c r="F29" s="69"/>
      <c r="G29" s="69"/>
      <c r="I29" s="69"/>
    </row>
    <row r="30" spans="2:9">
      <c r="B30" s="69"/>
      <c r="C30" s="69"/>
      <c r="D30" s="69"/>
      <c r="E30" s="69"/>
      <c r="F30" s="69"/>
      <c r="G30" s="69"/>
      <c r="I30" s="69"/>
    </row>
    <row r="31" spans="2:9">
      <c r="B31" s="69"/>
      <c r="C31" s="69"/>
      <c r="D31" s="69"/>
      <c r="E31" s="69"/>
      <c r="F31" s="69"/>
      <c r="G31" s="69"/>
      <c r="I31" s="69"/>
    </row>
    <row r="32" spans="2:9">
      <c r="B32" s="69"/>
      <c r="C32" s="69"/>
      <c r="D32" s="69"/>
      <c r="E32" s="69"/>
      <c r="F32" s="69"/>
      <c r="G32" s="69"/>
      <c r="I32" s="69"/>
    </row>
    <row r="33" spans="2:9">
      <c r="B33" s="69"/>
      <c r="C33" s="69"/>
      <c r="D33" s="69"/>
      <c r="E33" s="69"/>
      <c r="F33" s="69"/>
      <c r="G33" s="69"/>
      <c r="I33" s="69"/>
    </row>
    <row r="34" spans="2:9">
      <c r="B34" s="69"/>
      <c r="C34" s="69"/>
      <c r="D34" s="69"/>
      <c r="E34" s="69"/>
      <c r="F34" s="69"/>
      <c r="G34" s="69"/>
      <c r="I34" s="69"/>
    </row>
    <row r="35" spans="2:9">
      <c r="B35" s="69"/>
      <c r="C35" s="69"/>
      <c r="D35" s="69"/>
      <c r="E35" s="69"/>
      <c r="F35" s="69"/>
      <c r="G35" s="69"/>
      <c r="I35" s="69"/>
    </row>
    <row r="36" spans="2:9">
      <c r="B36" s="69"/>
      <c r="C36" s="69"/>
      <c r="D36" s="69"/>
      <c r="E36" s="69"/>
      <c r="F36" s="69"/>
      <c r="G36" s="69"/>
      <c r="I36" s="69"/>
    </row>
    <row r="37" spans="2:9">
      <c r="B37" s="69"/>
      <c r="C37" s="69"/>
      <c r="D37" s="69"/>
      <c r="E37" s="69"/>
      <c r="F37" s="69"/>
      <c r="G37" s="69"/>
      <c r="I37" s="69"/>
    </row>
    <row r="38" spans="2:9">
      <c r="B38" s="69"/>
      <c r="C38" s="69"/>
      <c r="D38" s="69"/>
      <c r="E38" s="69"/>
      <c r="F38" s="69"/>
      <c r="G38" s="69"/>
      <c r="I38" s="69"/>
    </row>
    <row r="39" spans="2:9">
      <c r="B39" s="69"/>
      <c r="C39" s="69"/>
      <c r="D39" s="69"/>
      <c r="E39" s="69"/>
      <c r="F39" s="69"/>
      <c r="G39" s="69"/>
      <c r="I39" s="69"/>
    </row>
    <row r="40" spans="2:9">
      <c r="B40" s="69"/>
      <c r="C40" s="69"/>
      <c r="D40" s="69"/>
      <c r="E40" s="69"/>
      <c r="F40" s="69"/>
      <c r="G40" s="69"/>
      <c r="I40" s="69"/>
    </row>
    <row r="41" spans="2:9">
      <c r="B41" s="69"/>
      <c r="C41" s="69"/>
      <c r="D41" s="69"/>
      <c r="E41" s="69"/>
      <c r="F41" s="69"/>
      <c r="G41" s="69"/>
      <c r="I41" s="69"/>
    </row>
    <row r="42" spans="2:9">
      <c r="B42" s="69"/>
      <c r="C42" s="69"/>
      <c r="D42" s="69"/>
      <c r="E42" s="69"/>
      <c r="F42" s="69"/>
      <c r="G42" s="69"/>
      <c r="I42" s="69"/>
    </row>
    <row r="43" spans="2:9">
      <c r="B43" s="69"/>
      <c r="C43" s="69"/>
      <c r="D43" s="69"/>
      <c r="E43" s="69"/>
      <c r="F43" s="69"/>
      <c r="G43" s="69"/>
      <c r="I43" s="69"/>
    </row>
    <row r="44" spans="2:9">
      <c r="B44" s="69"/>
      <c r="C44" s="69"/>
      <c r="D44" s="69"/>
      <c r="E44" s="69"/>
      <c r="F44" s="69"/>
      <c r="G44" s="69"/>
      <c r="I44" s="69"/>
    </row>
    <row r="45" spans="2:9">
      <c r="B45" s="69"/>
      <c r="C45" s="69"/>
      <c r="D45" s="69"/>
      <c r="E45" s="69"/>
      <c r="F45" s="69"/>
      <c r="G45" s="69"/>
      <c r="I45" s="69"/>
    </row>
    <row r="46" spans="2:9">
      <c r="B46" s="69"/>
      <c r="C46" s="69"/>
      <c r="D46" s="69"/>
      <c r="E46" s="69"/>
      <c r="F46" s="69"/>
      <c r="G46" s="69"/>
      <c r="I46" s="69"/>
    </row>
    <row r="47" spans="2:9">
      <c r="B47" s="69"/>
      <c r="C47" s="69"/>
      <c r="D47" s="69"/>
      <c r="E47" s="69"/>
      <c r="F47" s="69"/>
      <c r="G47" s="69"/>
      <c r="I47" s="69"/>
    </row>
    <row r="48" spans="2:9">
      <c r="B48" s="69"/>
      <c r="C48" s="69"/>
      <c r="D48" s="69"/>
      <c r="E48" s="69"/>
      <c r="F48" s="69"/>
      <c r="G48" s="69"/>
      <c r="I48" s="69"/>
    </row>
    <row r="49" spans="2:9">
      <c r="B49" s="69"/>
      <c r="C49" s="69"/>
      <c r="D49" s="69"/>
      <c r="E49" s="69"/>
      <c r="F49" s="69"/>
      <c r="G49" s="69"/>
      <c r="I49" s="69"/>
    </row>
    <row r="50" spans="2:9">
      <c r="B50" s="69"/>
      <c r="C50" s="69"/>
      <c r="D50" s="69"/>
      <c r="E50" s="69"/>
      <c r="F50" s="69"/>
      <c r="G50" s="69"/>
      <c r="I50" s="69"/>
    </row>
    <row r="51" spans="2:9">
      <c r="B51" s="69"/>
      <c r="C51" s="69"/>
      <c r="D51" s="69"/>
      <c r="E51" s="69"/>
      <c r="F51" s="69"/>
      <c r="G51" s="69"/>
      <c r="I51" s="69"/>
    </row>
    <row r="52" spans="2:9">
      <c r="B52" s="69"/>
      <c r="C52" s="69"/>
      <c r="D52" s="69"/>
      <c r="E52" s="69"/>
      <c r="F52" s="69"/>
      <c r="G52" s="69"/>
      <c r="I52" s="69"/>
    </row>
    <row r="53" spans="2:9">
      <c r="B53" s="69"/>
      <c r="C53" s="69"/>
      <c r="D53" s="69"/>
      <c r="E53" s="69"/>
      <c r="F53" s="69"/>
      <c r="G53" s="69"/>
      <c r="I53" s="69"/>
    </row>
    <row r="54" spans="2:9">
      <c r="B54" s="69"/>
      <c r="C54" s="69"/>
      <c r="D54" s="69"/>
      <c r="E54" s="69"/>
      <c r="F54" s="69"/>
      <c r="G54" s="69"/>
      <c r="I54" s="69"/>
    </row>
    <row r="55" spans="2:9">
      <c r="B55" s="69"/>
      <c r="C55" s="69"/>
      <c r="D55" s="69"/>
      <c r="E55" s="69"/>
      <c r="F55" s="69"/>
      <c r="G55" s="69"/>
      <c r="I55" s="69"/>
    </row>
    <row r="56" spans="2:9">
      <c r="B56" s="69"/>
      <c r="C56" s="69"/>
      <c r="D56" s="69"/>
      <c r="E56" s="69"/>
      <c r="F56" s="69"/>
      <c r="G56" s="69"/>
      <c r="I56" s="69"/>
    </row>
    <row r="57" spans="2:9">
      <c r="B57" s="69"/>
      <c r="C57" s="69"/>
      <c r="D57" s="69"/>
      <c r="E57" s="69"/>
      <c r="F57" s="69"/>
      <c r="G57" s="69"/>
      <c r="I57" s="69"/>
    </row>
    <row r="58" spans="2:9">
      <c r="B58" s="69"/>
      <c r="C58" s="69"/>
      <c r="D58" s="69"/>
      <c r="E58" s="69"/>
      <c r="F58" s="69"/>
      <c r="G58" s="69"/>
      <c r="I58" s="69"/>
    </row>
    <row r="59" spans="2:9">
      <c r="B59" s="69"/>
      <c r="C59" s="69"/>
      <c r="D59" s="69"/>
      <c r="E59" s="69"/>
      <c r="F59" s="69"/>
      <c r="G59" s="69"/>
      <c r="I59" s="69"/>
    </row>
    <row r="60" spans="2:9">
      <c r="B60" s="69"/>
      <c r="C60" s="69"/>
      <c r="D60" s="69"/>
      <c r="E60" s="69"/>
      <c r="F60" s="69"/>
      <c r="G60" s="69"/>
      <c r="I60" s="69"/>
    </row>
    <row r="61" spans="2:9">
      <c r="B61" s="69"/>
      <c r="C61" s="69"/>
      <c r="D61" s="69"/>
      <c r="E61" s="69"/>
      <c r="F61" s="69"/>
      <c r="G61" s="69"/>
      <c r="I61" s="69"/>
    </row>
    <row r="62" spans="2:9">
      <c r="B62" s="69"/>
      <c r="C62" s="69"/>
      <c r="D62" s="69"/>
      <c r="E62" s="69"/>
      <c r="F62" s="69"/>
      <c r="G62" s="69"/>
      <c r="I62" s="69"/>
    </row>
    <row r="63" spans="2:9">
      <c r="B63" s="69"/>
      <c r="C63" s="69"/>
      <c r="D63" s="69"/>
      <c r="E63" s="69"/>
      <c r="F63" s="69"/>
      <c r="G63" s="69"/>
      <c r="I63" s="69"/>
    </row>
    <row r="64" spans="2:9">
      <c r="B64" s="69"/>
      <c r="C64" s="69"/>
      <c r="D64" s="69"/>
      <c r="E64" s="69"/>
      <c r="F64" s="69"/>
      <c r="G64" s="69"/>
      <c r="I64" s="69"/>
    </row>
    <row r="65" spans="2:9">
      <c r="B65" s="69"/>
      <c r="C65" s="69"/>
      <c r="D65" s="69"/>
      <c r="E65" s="69"/>
      <c r="F65" s="69"/>
      <c r="G65" s="69"/>
      <c r="I65" s="69"/>
    </row>
    <row r="66" spans="2:9">
      <c r="B66" s="69"/>
      <c r="C66" s="69"/>
      <c r="D66" s="69"/>
      <c r="E66" s="69"/>
      <c r="F66" s="69"/>
      <c r="G66" s="69"/>
      <c r="I66" s="69"/>
    </row>
    <row r="67" spans="2:9">
      <c r="B67" s="69"/>
      <c r="C67" s="69"/>
      <c r="D67" s="69"/>
      <c r="E67" s="69"/>
      <c r="F67" s="69"/>
      <c r="G67" s="69"/>
      <c r="I67" s="69"/>
    </row>
    <row r="68" spans="2:9">
      <c r="B68" s="69"/>
      <c r="C68" s="69"/>
      <c r="D68" s="69"/>
      <c r="E68" s="69"/>
      <c r="F68" s="69"/>
      <c r="G68" s="69"/>
      <c r="I68" s="69"/>
    </row>
    <row r="69" spans="2:9">
      <c r="B69" s="69"/>
      <c r="C69" s="69"/>
      <c r="D69" s="69"/>
      <c r="E69" s="69"/>
      <c r="F69" s="69"/>
      <c r="G69" s="69"/>
      <c r="I69" s="69"/>
    </row>
    <row r="70" spans="2:9">
      <c r="B70" s="69"/>
      <c r="C70" s="69"/>
      <c r="D70" s="69"/>
      <c r="E70" s="69"/>
      <c r="F70" s="69"/>
      <c r="G70" s="69"/>
      <c r="I70" s="69"/>
    </row>
    <row r="71" spans="2:9">
      <c r="B71" s="69"/>
      <c r="C71" s="69"/>
      <c r="D71" s="69"/>
      <c r="E71" s="69"/>
      <c r="F71" s="69"/>
      <c r="G71" s="69"/>
      <c r="I71" s="69"/>
    </row>
    <row r="72" spans="2:9">
      <c r="B72" s="69"/>
      <c r="C72" s="69"/>
      <c r="D72" s="69"/>
      <c r="E72" s="69"/>
      <c r="F72" s="69"/>
      <c r="G72" s="69"/>
      <c r="I72" s="69"/>
    </row>
    <row r="73" spans="2:9">
      <c r="B73" s="69"/>
      <c r="C73" s="69"/>
      <c r="D73" s="69"/>
      <c r="E73" s="69"/>
      <c r="F73" s="69"/>
      <c r="G73" s="69"/>
      <c r="I73" s="69"/>
    </row>
    <row r="74" spans="2:9">
      <c r="B74" s="69"/>
      <c r="C74" s="69"/>
      <c r="D74" s="69"/>
      <c r="E74" s="69"/>
      <c r="F74" s="69"/>
      <c r="G74" s="69"/>
      <c r="I74" s="69"/>
    </row>
    <row r="75" spans="2:9">
      <c r="B75" s="69"/>
      <c r="C75" s="69"/>
      <c r="D75" s="69"/>
      <c r="E75" s="69"/>
      <c r="F75" s="69"/>
      <c r="G75" s="69"/>
      <c r="I75" s="69"/>
    </row>
    <row r="76" spans="2:9">
      <c r="B76" s="69"/>
      <c r="C76" s="69"/>
      <c r="D76" s="69"/>
      <c r="E76" s="69"/>
      <c r="F76" s="69"/>
      <c r="G76" s="69"/>
      <c r="I76" s="69"/>
    </row>
    <row r="77" spans="2:9">
      <c r="B77" s="69"/>
      <c r="C77" s="69"/>
      <c r="D77" s="69"/>
      <c r="E77" s="69"/>
      <c r="F77" s="69"/>
      <c r="G77" s="69"/>
      <c r="I77" s="69"/>
    </row>
    <row r="78" spans="2:9">
      <c r="B78" s="69"/>
      <c r="C78" s="69"/>
      <c r="D78" s="69"/>
      <c r="E78" s="69"/>
      <c r="F78" s="69"/>
      <c r="G78" s="69"/>
      <c r="I78" s="69"/>
    </row>
    <row r="79" spans="2:9">
      <c r="B79" s="69"/>
      <c r="C79" s="69"/>
      <c r="D79" s="69"/>
      <c r="E79" s="69"/>
      <c r="F79" s="69"/>
      <c r="G79" s="69"/>
      <c r="I79" s="69"/>
    </row>
    <row r="80" spans="2:9">
      <c r="B80" s="69"/>
      <c r="C80" s="69"/>
      <c r="D80" s="69"/>
      <c r="E80" s="69"/>
      <c r="F80" s="69"/>
      <c r="G80" s="69"/>
      <c r="I80" s="69"/>
    </row>
    <row r="81" spans="2:9">
      <c r="B81" s="69"/>
      <c r="C81" s="69"/>
      <c r="D81" s="69"/>
      <c r="E81" s="69"/>
      <c r="F81" s="69"/>
      <c r="G81" s="69"/>
      <c r="I81" s="69"/>
    </row>
    <row r="82" spans="2:9">
      <c r="B82" s="69"/>
      <c r="C82" s="69"/>
      <c r="D82" s="69"/>
      <c r="E82" s="69"/>
      <c r="F82" s="69"/>
      <c r="G82" s="69"/>
      <c r="I82" s="69"/>
    </row>
    <row r="83" spans="2:9">
      <c r="B83" s="69"/>
      <c r="C83" s="69"/>
      <c r="D83" s="69"/>
      <c r="E83" s="69"/>
      <c r="F83" s="69"/>
      <c r="G83" s="69"/>
      <c r="I83" s="69"/>
    </row>
    <row r="84" spans="2:9">
      <c r="B84" s="69"/>
      <c r="C84" s="69"/>
      <c r="D84" s="69"/>
      <c r="E84" s="69"/>
      <c r="F84" s="69"/>
      <c r="G84" s="69"/>
      <c r="I84" s="69"/>
    </row>
    <row r="85" spans="2:9">
      <c r="B85" s="69"/>
      <c r="C85" s="69"/>
      <c r="D85" s="69"/>
      <c r="E85" s="69"/>
      <c r="F85" s="69"/>
      <c r="G85" s="69"/>
      <c r="I85" s="69"/>
    </row>
    <row r="86" spans="2:9">
      <c r="B86" s="69"/>
      <c r="C86" s="69"/>
      <c r="D86" s="69"/>
      <c r="E86" s="69"/>
      <c r="F86" s="69"/>
      <c r="G86" s="69"/>
      <c r="I86" s="69"/>
    </row>
    <row r="87" spans="2:9">
      <c r="B87" s="69"/>
      <c r="C87" s="69"/>
      <c r="D87" s="69"/>
      <c r="E87" s="69"/>
      <c r="F87" s="69"/>
      <c r="G87" s="69"/>
      <c r="I87" s="69"/>
    </row>
    <row r="88" spans="2:9">
      <c r="B88" s="69"/>
      <c r="C88" s="69"/>
      <c r="D88" s="69"/>
      <c r="E88" s="69"/>
      <c r="F88" s="69"/>
      <c r="G88" s="69"/>
      <c r="I88" s="69"/>
    </row>
    <row r="89" spans="2:9">
      <c r="B89" s="69"/>
      <c r="C89" s="69"/>
      <c r="D89" s="69"/>
      <c r="E89" s="69"/>
      <c r="F89" s="69"/>
      <c r="G89" s="69"/>
      <c r="I89" s="69"/>
    </row>
    <row r="90" spans="2:9">
      <c r="B90" s="69"/>
      <c r="C90" s="69"/>
      <c r="D90" s="69"/>
      <c r="E90" s="69"/>
      <c r="F90" s="69"/>
      <c r="G90" s="69"/>
      <c r="I90" s="69"/>
    </row>
    <row r="91" spans="2:9">
      <c r="B91" s="69"/>
      <c r="C91" s="69"/>
      <c r="D91" s="69"/>
      <c r="E91" s="69"/>
      <c r="F91" s="69"/>
      <c r="G91" s="69"/>
      <c r="I91" s="69"/>
    </row>
    <row r="92" spans="2:9">
      <c r="B92" s="69"/>
      <c r="C92" s="69"/>
      <c r="D92" s="69"/>
      <c r="E92" s="69"/>
      <c r="F92" s="69"/>
      <c r="G92" s="69"/>
      <c r="I92" s="69"/>
    </row>
    <row r="93" spans="2:9">
      <c r="B93" s="69"/>
      <c r="C93" s="69"/>
      <c r="D93" s="69"/>
      <c r="E93" s="69"/>
      <c r="F93" s="69"/>
      <c r="G93" s="69"/>
      <c r="I93" s="69"/>
    </row>
  </sheetData>
  <sortState ref="B5:K30">
    <sortCondition ref="H5:H30"/>
  </sortState>
  <mergeCells count="8">
    <mergeCell ref="D17:E17"/>
    <mergeCell ref="G17:H17"/>
    <mergeCell ref="I17:J17"/>
    <mergeCell ref="K17:L17"/>
    <mergeCell ref="M17:N17"/>
    <mergeCell ref="O17:P17"/>
    <mergeCell ref="B23:C23"/>
    <mergeCell ref="D18:E22"/>
  </mergeCells>
  <printOptions horizontalCentered="1"/>
  <pageMargins left="0.31496062992126" right="0.31496062992126" top="0.511811023622047" bottom="0.748031496062992" header="0.31496062992126" footer="0.31496062992126"/>
  <pageSetup paperSize="9" scale="7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151"/>
  <sheetViews>
    <sheetView workbookViewId="0">
      <selection activeCell="A1" sqref="A1"/>
    </sheetView>
  </sheetViews>
  <sheetFormatPr defaultColWidth="9" defaultRowHeight="18.75"/>
  <cols>
    <col min="1" max="1" width="9.14285714285714" style="69"/>
    <col min="2" max="2" width="7.71428571428571" style="70" customWidth="1"/>
    <col min="3" max="3" width="11.4285714285714" style="140" customWidth="1"/>
    <col min="4" max="4" width="24.5714285714286" style="141" customWidth="1"/>
    <col min="5" max="5" width="12.8571428571429" style="70" customWidth="1"/>
    <col min="6" max="6" width="12.1428571428571" style="142" customWidth="1"/>
    <col min="7" max="7" width="22.1428571428571" style="142" customWidth="1"/>
    <col min="8" max="8" width="14.8571428571429" style="143" customWidth="1"/>
    <col min="9" max="9" width="15.5714285714286" style="69" customWidth="1"/>
    <col min="10" max="10" width="10.7142857142857" style="69" customWidth="1"/>
    <col min="11" max="11" width="14.5714285714286" style="69" customWidth="1"/>
    <col min="12" max="12" width="12.1428571428571" style="69" customWidth="1"/>
    <col min="13" max="13" width="12" style="69" customWidth="1"/>
    <col min="14" max="14" width="8.85714285714286" style="69" customWidth="1"/>
    <col min="15" max="16384" width="9.14285714285714" style="69"/>
  </cols>
  <sheetData>
    <row r="2" ht="21" spans="2:3">
      <c r="B2" s="155" t="s">
        <v>260</v>
      </c>
      <c r="C2" s="140" t="s">
        <v>389</v>
      </c>
    </row>
    <row r="3" spans="2:9">
      <c r="B3" s="156" t="s">
        <v>2</v>
      </c>
      <c r="C3" s="157" t="s">
        <v>5</v>
      </c>
      <c r="D3" s="158" t="s">
        <v>62</v>
      </c>
      <c r="E3" s="156" t="s">
        <v>6</v>
      </c>
      <c r="F3" s="159" t="s">
        <v>7</v>
      </c>
      <c r="G3" s="99" t="s">
        <v>390</v>
      </c>
      <c r="H3" s="159" t="s">
        <v>391</v>
      </c>
      <c r="I3" s="171" t="s">
        <v>392</v>
      </c>
    </row>
    <row r="4" spans="2:9">
      <c r="B4" s="98"/>
      <c r="C4" s="107"/>
      <c r="D4" s="165"/>
      <c r="E4" s="163"/>
      <c r="F4" s="170"/>
      <c r="G4" s="170"/>
      <c r="H4" s="99"/>
      <c r="I4" s="99"/>
    </row>
    <row r="5" spans="2:9">
      <c r="B5" s="98"/>
      <c r="C5" s="107"/>
      <c r="D5" s="165"/>
      <c r="E5" s="163"/>
      <c r="F5" s="170"/>
      <c r="G5" s="170"/>
      <c r="H5" s="99"/>
      <c r="I5" s="99"/>
    </row>
    <row r="6" spans="2:9">
      <c r="B6" s="98"/>
      <c r="C6" s="107"/>
      <c r="D6" s="165"/>
      <c r="E6" s="163"/>
      <c r="F6" s="159">
        <f>SUM(F4:F5)</f>
        <v>0</v>
      </c>
      <c r="G6" s="99"/>
      <c r="H6" s="99"/>
      <c r="I6" s="99"/>
    </row>
    <row r="7" spans="2:9">
      <c r="B7" s="98"/>
      <c r="C7" s="107"/>
      <c r="D7" s="165"/>
      <c r="E7" s="163"/>
      <c r="F7" s="159"/>
      <c r="G7" s="99"/>
      <c r="H7" s="99"/>
      <c r="I7" s="99"/>
    </row>
    <row r="16" spans="2:8">
      <c r="B16" s="69"/>
      <c r="C16" s="69"/>
      <c r="D16" s="69"/>
      <c r="E16" s="69"/>
      <c r="F16" s="69"/>
      <c r="G16" s="69"/>
      <c r="H16" s="69"/>
    </row>
    <row r="17" spans="2:8">
      <c r="B17" s="69"/>
      <c r="C17" s="69"/>
      <c r="D17" s="69"/>
      <c r="E17" s="69"/>
      <c r="F17" s="69"/>
      <c r="G17" s="69"/>
      <c r="H17" s="69"/>
    </row>
    <row r="18" spans="2:8">
      <c r="B18" s="69"/>
      <c r="C18" s="69"/>
      <c r="D18" s="69"/>
      <c r="E18" s="69"/>
      <c r="F18" s="69"/>
      <c r="G18" s="69"/>
      <c r="H18" s="69"/>
    </row>
    <row r="19" spans="2:8">
      <c r="B19" s="69"/>
      <c r="C19" s="69"/>
      <c r="D19" s="69"/>
      <c r="E19" s="69"/>
      <c r="F19" s="69"/>
      <c r="G19" s="69"/>
      <c r="H19" s="69"/>
    </row>
    <row r="20" spans="2:8"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8">
      <c r="B59" s="69"/>
      <c r="C59" s="69"/>
      <c r="D59" s="69"/>
      <c r="E59" s="69"/>
      <c r="F59" s="69"/>
      <c r="G59" s="69"/>
      <c r="H59" s="69"/>
    </row>
    <row r="60" spans="2:8">
      <c r="B60" s="69"/>
      <c r="C60" s="69"/>
      <c r="D60" s="69"/>
      <c r="E60" s="69"/>
      <c r="F60" s="69"/>
      <c r="G60" s="69"/>
      <c r="H60" s="69"/>
    </row>
    <row r="61" spans="2:8">
      <c r="B61" s="69"/>
      <c r="C61" s="69"/>
      <c r="D61" s="69"/>
      <c r="E61" s="69"/>
      <c r="F61" s="69"/>
      <c r="G61" s="69"/>
      <c r="H61" s="69"/>
    </row>
    <row r="62" spans="2:8">
      <c r="B62" s="69"/>
      <c r="C62" s="69"/>
      <c r="D62" s="69"/>
      <c r="E62" s="69"/>
      <c r="F62" s="69"/>
      <c r="G62" s="69"/>
      <c r="H62" s="69"/>
    </row>
    <row r="63" spans="2:8">
      <c r="B63" s="69"/>
      <c r="C63" s="69"/>
      <c r="D63" s="69"/>
      <c r="E63" s="69"/>
      <c r="F63" s="69"/>
      <c r="G63" s="69"/>
      <c r="H63" s="69"/>
    </row>
    <row r="64" spans="2:8">
      <c r="B64" s="69"/>
      <c r="C64" s="69"/>
      <c r="D64" s="69"/>
      <c r="E64" s="69"/>
      <c r="F64" s="69"/>
      <c r="G64" s="69"/>
      <c r="H64" s="69"/>
    </row>
    <row r="65" spans="2:8">
      <c r="B65" s="69"/>
      <c r="C65" s="69"/>
      <c r="D65" s="69"/>
      <c r="E65" s="69"/>
      <c r="F65" s="69"/>
      <c r="G65" s="69"/>
      <c r="H65" s="69"/>
    </row>
    <row r="66" spans="2:8">
      <c r="B66" s="69"/>
      <c r="C66" s="69"/>
      <c r="D66" s="69"/>
      <c r="E66" s="69"/>
      <c r="F66" s="69"/>
      <c r="G66" s="69"/>
      <c r="H66" s="69"/>
    </row>
    <row r="67" spans="2:8">
      <c r="B67" s="69"/>
      <c r="C67" s="69"/>
      <c r="D67" s="69"/>
      <c r="E67" s="69"/>
      <c r="F67" s="69"/>
      <c r="G67" s="69"/>
      <c r="H67" s="69"/>
    </row>
    <row r="68" spans="2:8">
      <c r="B68" s="69"/>
      <c r="C68" s="69"/>
      <c r="D68" s="69"/>
      <c r="E68" s="69"/>
      <c r="F68" s="69"/>
      <c r="G68" s="69"/>
      <c r="H68" s="69"/>
    </row>
    <row r="69" spans="2:8">
      <c r="B69" s="69"/>
      <c r="C69" s="69"/>
      <c r="D69" s="69"/>
      <c r="E69" s="69"/>
      <c r="F69" s="69"/>
      <c r="G69" s="69"/>
      <c r="H69" s="69"/>
    </row>
    <row r="70" spans="2:8">
      <c r="B70" s="69"/>
      <c r="C70" s="69"/>
      <c r="D70" s="69"/>
      <c r="E70" s="69"/>
      <c r="F70" s="69"/>
      <c r="G70" s="69"/>
      <c r="H70" s="69"/>
    </row>
    <row r="71" spans="2:8">
      <c r="B71" s="69"/>
      <c r="C71" s="69"/>
      <c r="D71" s="69"/>
      <c r="E71" s="69"/>
      <c r="F71" s="69"/>
      <c r="G71" s="69"/>
      <c r="H71" s="69"/>
    </row>
    <row r="72" spans="2:8">
      <c r="B72" s="69"/>
      <c r="C72" s="69"/>
      <c r="D72" s="69"/>
      <c r="E72" s="69"/>
      <c r="F72" s="69"/>
      <c r="G72" s="69"/>
      <c r="H72" s="69"/>
    </row>
    <row r="73" spans="2:8">
      <c r="B73" s="69"/>
      <c r="C73" s="69"/>
      <c r="D73" s="69"/>
      <c r="E73" s="69"/>
      <c r="F73" s="69"/>
      <c r="G73" s="69"/>
      <c r="H73" s="69"/>
    </row>
    <row r="74" spans="2:8">
      <c r="B74" s="69"/>
      <c r="C74" s="69"/>
      <c r="D74" s="69"/>
      <c r="E74" s="69"/>
      <c r="F74" s="69"/>
      <c r="G74" s="69"/>
      <c r="H74" s="69"/>
    </row>
    <row r="75" spans="2:8">
      <c r="B75" s="69"/>
      <c r="C75" s="69"/>
      <c r="D75" s="69"/>
      <c r="E75" s="69"/>
      <c r="F75" s="69"/>
      <c r="G75" s="69"/>
      <c r="H75" s="69"/>
    </row>
    <row r="76" spans="2:8">
      <c r="B76" s="69"/>
      <c r="C76" s="69"/>
      <c r="D76" s="69"/>
      <c r="E76" s="69"/>
      <c r="F76" s="69"/>
      <c r="G76" s="69"/>
      <c r="H76" s="69"/>
    </row>
    <row r="77" spans="2:8">
      <c r="B77" s="69"/>
      <c r="C77" s="69"/>
      <c r="D77" s="69"/>
      <c r="E77" s="69"/>
      <c r="F77" s="69"/>
      <c r="G77" s="69"/>
      <c r="H77" s="69"/>
    </row>
    <row r="78" spans="2:8">
      <c r="B78" s="69"/>
      <c r="C78" s="69"/>
      <c r="D78" s="69"/>
      <c r="E78" s="69"/>
      <c r="F78" s="69"/>
      <c r="G78" s="69"/>
      <c r="H78" s="69"/>
    </row>
    <row r="79" spans="2:8">
      <c r="B79" s="69"/>
      <c r="C79" s="69"/>
      <c r="D79" s="69"/>
      <c r="E79" s="69"/>
      <c r="F79" s="69"/>
      <c r="G79" s="69"/>
      <c r="H79" s="69"/>
    </row>
    <row r="80" spans="2:8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  <row r="82" spans="2:8">
      <c r="B82" s="69"/>
      <c r="C82" s="69"/>
      <c r="D82" s="69"/>
      <c r="E82" s="69"/>
      <c r="F82" s="69"/>
      <c r="G82" s="69"/>
      <c r="H82" s="69"/>
    </row>
    <row r="83" spans="2:8">
      <c r="B83" s="69"/>
      <c r="C83" s="69"/>
      <c r="D83" s="69"/>
      <c r="E83" s="69"/>
      <c r="F83" s="69"/>
      <c r="G83" s="69"/>
      <c r="H83" s="69"/>
    </row>
    <row r="84" spans="2:8">
      <c r="B84" s="69"/>
      <c r="C84" s="69"/>
      <c r="D84" s="69"/>
      <c r="E84" s="69"/>
      <c r="F84" s="69"/>
      <c r="G84" s="69"/>
      <c r="H84" s="69"/>
    </row>
    <row r="85" spans="2:8">
      <c r="B85" s="69"/>
      <c r="C85" s="69"/>
      <c r="D85" s="69"/>
      <c r="E85" s="69"/>
      <c r="F85" s="69"/>
      <c r="G85" s="69"/>
      <c r="H85" s="69"/>
    </row>
    <row r="86" spans="2:8">
      <c r="B86" s="69"/>
      <c r="C86" s="69"/>
      <c r="D86" s="69"/>
      <c r="E86" s="69"/>
      <c r="F86" s="69"/>
      <c r="G86" s="69"/>
      <c r="H86" s="69"/>
    </row>
    <row r="87" spans="2:8">
      <c r="B87" s="69"/>
      <c r="C87" s="69"/>
      <c r="D87" s="69"/>
      <c r="E87" s="69"/>
      <c r="F87" s="69"/>
      <c r="G87" s="69"/>
      <c r="H87" s="69"/>
    </row>
    <row r="88" spans="2:8">
      <c r="B88" s="69"/>
      <c r="C88" s="69"/>
      <c r="D88" s="69"/>
      <c r="E88" s="69"/>
      <c r="F88" s="69"/>
      <c r="G88" s="69"/>
      <c r="H88" s="69"/>
    </row>
    <row r="89" spans="2:8">
      <c r="B89" s="69"/>
      <c r="C89" s="69"/>
      <c r="D89" s="69"/>
      <c r="E89" s="69"/>
      <c r="F89" s="69"/>
      <c r="G89" s="69"/>
      <c r="H89" s="69"/>
    </row>
    <row r="90" spans="2:8">
      <c r="B90" s="69"/>
      <c r="C90" s="69"/>
      <c r="D90" s="69"/>
      <c r="E90" s="69"/>
      <c r="F90" s="69"/>
      <c r="G90" s="69"/>
      <c r="H90" s="69"/>
    </row>
    <row r="91" spans="2:8">
      <c r="B91" s="69"/>
      <c r="C91" s="69"/>
      <c r="D91" s="69"/>
      <c r="E91" s="69"/>
      <c r="F91" s="69"/>
      <c r="G91" s="69"/>
      <c r="H91" s="69"/>
    </row>
    <row r="92" spans="2:8">
      <c r="B92" s="69"/>
      <c r="C92" s="69"/>
      <c r="D92" s="69"/>
      <c r="E92" s="69"/>
      <c r="F92" s="69"/>
      <c r="G92" s="69"/>
      <c r="H92" s="69"/>
    </row>
    <row r="93" spans="2:8">
      <c r="B93" s="69"/>
      <c r="C93" s="69"/>
      <c r="D93" s="69"/>
      <c r="E93" s="69"/>
      <c r="F93" s="69"/>
      <c r="G93" s="69"/>
      <c r="H93" s="69"/>
    </row>
    <row r="94" spans="2:8">
      <c r="B94" s="69"/>
      <c r="C94" s="69"/>
      <c r="D94" s="69"/>
      <c r="E94" s="69"/>
      <c r="F94" s="69"/>
      <c r="G94" s="69"/>
      <c r="H94" s="69"/>
    </row>
    <row r="95" spans="2:8">
      <c r="B95" s="69"/>
      <c r="C95" s="69"/>
      <c r="D95" s="69"/>
      <c r="E95" s="69"/>
      <c r="F95" s="69"/>
      <c r="G95" s="69"/>
      <c r="H95" s="69"/>
    </row>
    <row r="96" spans="2:8">
      <c r="B96" s="69"/>
      <c r="C96" s="69"/>
      <c r="D96" s="69"/>
      <c r="E96" s="69"/>
      <c r="F96" s="69"/>
      <c r="G96" s="69"/>
      <c r="H96" s="69"/>
    </row>
    <row r="97" spans="2:8">
      <c r="B97" s="69"/>
      <c r="C97" s="69"/>
      <c r="D97" s="69"/>
      <c r="E97" s="69"/>
      <c r="F97" s="69"/>
      <c r="G97" s="69"/>
      <c r="H97" s="69"/>
    </row>
    <row r="98" spans="2:8">
      <c r="B98" s="69"/>
      <c r="C98" s="69"/>
      <c r="D98" s="69"/>
      <c r="E98" s="69"/>
      <c r="F98" s="69"/>
      <c r="G98" s="69"/>
      <c r="H98" s="69"/>
    </row>
    <row r="99" spans="2:8">
      <c r="B99" s="69"/>
      <c r="C99" s="69"/>
      <c r="D99" s="69"/>
      <c r="E99" s="69"/>
      <c r="F99" s="69"/>
      <c r="G99" s="69"/>
      <c r="H99" s="69"/>
    </row>
    <row r="100" spans="2:8">
      <c r="B100" s="69"/>
      <c r="C100" s="69"/>
      <c r="D100" s="69"/>
      <c r="E100" s="69"/>
      <c r="F100" s="69"/>
      <c r="G100" s="69"/>
      <c r="H100" s="69"/>
    </row>
    <row r="101" spans="2:8">
      <c r="B101" s="69"/>
      <c r="C101" s="69"/>
      <c r="D101" s="69"/>
      <c r="E101" s="69"/>
      <c r="F101" s="69"/>
      <c r="G101" s="69"/>
      <c r="H101" s="69"/>
    </row>
    <row r="102" spans="2:8">
      <c r="B102" s="69"/>
      <c r="C102" s="69"/>
      <c r="D102" s="69"/>
      <c r="E102" s="69"/>
      <c r="F102" s="69"/>
      <c r="G102" s="69"/>
      <c r="H102" s="69"/>
    </row>
    <row r="103" spans="2:8">
      <c r="B103" s="69"/>
      <c r="C103" s="69"/>
      <c r="D103" s="69"/>
      <c r="E103" s="69"/>
      <c r="F103" s="69"/>
      <c r="G103" s="69"/>
      <c r="H103" s="69"/>
    </row>
    <row r="104" spans="2:8">
      <c r="B104" s="69"/>
      <c r="C104" s="69"/>
      <c r="D104" s="69"/>
      <c r="E104" s="69"/>
      <c r="F104" s="69"/>
      <c r="G104" s="69"/>
      <c r="H104" s="69"/>
    </row>
    <row r="105" spans="2:8">
      <c r="B105" s="69"/>
      <c r="C105" s="69"/>
      <c r="D105" s="69"/>
      <c r="E105" s="69"/>
      <c r="F105" s="69"/>
      <c r="G105" s="69"/>
      <c r="H105" s="69"/>
    </row>
    <row r="106" spans="2:8">
      <c r="B106" s="69"/>
      <c r="C106" s="69"/>
      <c r="D106" s="69"/>
      <c r="E106" s="69"/>
      <c r="F106" s="69"/>
      <c r="G106" s="69"/>
      <c r="H106" s="69"/>
    </row>
    <row r="107" spans="2:8">
      <c r="B107" s="69"/>
      <c r="C107" s="69"/>
      <c r="D107" s="69"/>
      <c r="E107" s="69"/>
      <c r="F107" s="69"/>
      <c r="G107" s="69"/>
      <c r="H107" s="69"/>
    </row>
    <row r="108" spans="2:8">
      <c r="B108" s="69"/>
      <c r="C108" s="69"/>
      <c r="D108" s="69"/>
      <c r="E108" s="69"/>
      <c r="F108" s="69"/>
      <c r="G108" s="69"/>
      <c r="H108" s="69"/>
    </row>
    <row r="109" spans="2:8">
      <c r="B109" s="69"/>
      <c r="C109" s="69"/>
      <c r="D109" s="69"/>
      <c r="E109" s="69"/>
      <c r="F109" s="69"/>
      <c r="G109" s="69"/>
      <c r="H109" s="69"/>
    </row>
    <row r="110" spans="2:8">
      <c r="B110" s="69"/>
      <c r="C110" s="69"/>
      <c r="D110" s="69"/>
      <c r="E110" s="69"/>
      <c r="F110" s="69"/>
      <c r="G110" s="69"/>
      <c r="H110" s="69"/>
    </row>
    <row r="111" spans="2:8">
      <c r="B111" s="69"/>
      <c r="C111" s="69"/>
      <c r="D111" s="69"/>
      <c r="E111" s="69"/>
      <c r="F111" s="69"/>
      <c r="G111" s="69"/>
      <c r="H111" s="69"/>
    </row>
    <row r="112" spans="2:8">
      <c r="B112" s="69"/>
      <c r="C112" s="69"/>
      <c r="D112" s="69"/>
      <c r="E112" s="69"/>
      <c r="F112" s="69"/>
      <c r="G112" s="69"/>
      <c r="H112" s="69"/>
    </row>
    <row r="113" spans="2:8">
      <c r="B113" s="69"/>
      <c r="C113" s="69"/>
      <c r="D113" s="69"/>
      <c r="E113" s="69"/>
      <c r="F113" s="69"/>
      <c r="G113" s="69"/>
      <c r="H113" s="69"/>
    </row>
    <row r="114" spans="2:8">
      <c r="B114" s="69"/>
      <c r="C114" s="69"/>
      <c r="D114" s="69"/>
      <c r="E114" s="69"/>
      <c r="F114" s="69"/>
      <c r="G114" s="69"/>
      <c r="H114" s="69"/>
    </row>
    <row r="115" spans="2:8">
      <c r="B115" s="69"/>
      <c r="C115" s="69"/>
      <c r="D115" s="69"/>
      <c r="E115" s="69"/>
      <c r="F115" s="69"/>
      <c r="G115" s="69"/>
      <c r="H115" s="69"/>
    </row>
    <row r="116" spans="2:8">
      <c r="B116" s="69"/>
      <c r="C116" s="69"/>
      <c r="D116" s="69"/>
      <c r="E116" s="69"/>
      <c r="F116" s="69"/>
      <c r="G116" s="69"/>
      <c r="H116" s="69"/>
    </row>
    <row r="117" spans="2:8">
      <c r="B117" s="69"/>
      <c r="C117" s="69"/>
      <c r="D117" s="69"/>
      <c r="E117" s="69"/>
      <c r="F117" s="69"/>
      <c r="G117" s="69"/>
      <c r="H117" s="69"/>
    </row>
    <row r="118" spans="2:8">
      <c r="B118" s="69"/>
      <c r="C118" s="69"/>
      <c r="D118" s="69"/>
      <c r="E118" s="69"/>
      <c r="F118" s="69"/>
      <c r="G118" s="69"/>
      <c r="H118" s="69"/>
    </row>
    <row r="119" spans="2:8">
      <c r="B119" s="69"/>
      <c r="C119" s="69"/>
      <c r="D119" s="69"/>
      <c r="E119" s="69"/>
      <c r="F119" s="69"/>
      <c r="G119" s="69"/>
      <c r="H119" s="69"/>
    </row>
    <row r="120" spans="2:8">
      <c r="B120" s="69"/>
      <c r="C120" s="69"/>
      <c r="D120" s="69"/>
      <c r="E120" s="69"/>
      <c r="F120" s="69"/>
      <c r="G120" s="69"/>
      <c r="H120" s="69"/>
    </row>
    <row r="121" spans="2:8">
      <c r="B121" s="69"/>
      <c r="C121" s="69"/>
      <c r="D121" s="69"/>
      <c r="E121" s="69"/>
      <c r="F121" s="69"/>
      <c r="G121" s="69"/>
      <c r="H121" s="69"/>
    </row>
    <row r="122" spans="2:8">
      <c r="B122" s="69"/>
      <c r="C122" s="69"/>
      <c r="D122" s="69"/>
      <c r="E122" s="69"/>
      <c r="F122" s="69"/>
      <c r="G122" s="69"/>
      <c r="H122" s="69"/>
    </row>
    <row r="123" spans="2:8">
      <c r="B123" s="69"/>
      <c r="C123" s="69"/>
      <c r="D123" s="69"/>
      <c r="E123" s="69"/>
      <c r="F123" s="69"/>
      <c r="G123" s="69"/>
      <c r="H123" s="69"/>
    </row>
    <row r="124" spans="2:8">
      <c r="B124" s="69"/>
      <c r="C124" s="69"/>
      <c r="D124" s="69"/>
      <c r="E124" s="69"/>
      <c r="F124" s="69"/>
      <c r="G124" s="69"/>
      <c r="H124" s="69"/>
    </row>
    <row r="125" spans="2:8">
      <c r="B125" s="69"/>
      <c r="C125" s="69"/>
      <c r="D125" s="69"/>
      <c r="E125" s="69"/>
      <c r="F125" s="69"/>
      <c r="G125" s="69"/>
      <c r="H125" s="69"/>
    </row>
    <row r="126" spans="2:8">
      <c r="B126" s="69"/>
      <c r="C126" s="69"/>
      <c r="D126" s="69"/>
      <c r="E126" s="69"/>
      <c r="F126" s="69"/>
      <c r="G126" s="69"/>
      <c r="H126" s="69"/>
    </row>
    <row r="127" spans="2:8">
      <c r="B127" s="69"/>
      <c r="C127" s="69"/>
      <c r="D127" s="69"/>
      <c r="E127" s="69"/>
      <c r="F127" s="69"/>
      <c r="G127" s="69"/>
      <c r="H127" s="69"/>
    </row>
    <row r="128" spans="2:8">
      <c r="B128" s="69"/>
      <c r="C128" s="69"/>
      <c r="D128" s="69"/>
      <c r="E128" s="69"/>
      <c r="F128" s="69"/>
      <c r="G128" s="69"/>
      <c r="H128" s="69"/>
    </row>
    <row r="129" spans="2:8">
      <c r="B129" s="69"/>
      <c r="C129" s="69"/>
      <c r="D129" s="69"/>
      <c r="E129" s="69"/>
      <c r="F129" s="69"/>
      <c r="G129" s="69"/>
      <c r="H129" s="69"/>
    </row>
    <row r="130" spans="2:8">
      <c r="B130" s="69"/>
      <c r="C130" s="69"/>
      <c r="D130" s="69"/>
      <c r="E130" s="69"/>
      <c r="F130" s="69"/>
      <c r="G130" s="69"/>
      <c r="H130" s="69"/>
    </row>
    <row r="131" spans="2:8">
      <c r="B131" s="69"/>
      <c r="C131" s="69"/>
      <c r="D131" s="69"/>
      <c r="E131" s="69"/>
      <c r="F131" s="69"/>
      <c r="G131" s="69"/>
      <c r="H131" s="69"/>
    </row>
    <row r="132" spans="2:8">
      <c r="B132" s="69"/>
      <c r="C132" s="69"/>
      <c r="D132" s="69"/>
      <c r="E132" s="69"/>
      <c r="F132" s="69"/>
      <c r="G132" s="69"/>
      <c r="H132" s="69"/>
    </row>
    <row r="133" spans="2:8">
      <c r="B133" s="69"/>
      <c r="C133" s="69"/>
      <c r="D133" s="69"/>
      <c r="E133" s="69"/>
      <c r="F133" s="69"/>
      <c r="G133" s="69"/>
      <c r="H133" s="69"/>
    </row>
    <row r="134" spans="2:8">
      <c r="B134" s="69"/>
      <c r="C134" s="69"/>
      <c r="D134" s="69"/>
      <c r="E134" s="69"/>
      <c r="F134" s="69"/>
      <c r="G134" s="69"/>
      <c r="H134" s="69"/>
    </row>
    <row r="135" spans="2:8">
      <c r="B135" s="69"/>
      <c r="C135" s="69"/>
      <c r="D135" s="69"/>
      <c r="E135" s="69"/>
      <c r="F135" s="69"/>
      <c r="G135" s="69"/>
      <c r="H135" s="69"/>
    </row>
    <row r="136" spans="2:8">
      <c r="B136" s="69"/>
      <c r="C136" s="69"/>
      <c r="D136" s="69"/>
      <c r="E136" s="69"/>
      <c r="F136" s="69"/>
      <c r="G136" s="69"/>
      <c r="H136" s="69"/>
    </row>
    <row r="137" spans="2:8">
      <c r="B137" s="69"/>
      <c r="C137" s="69"/>
      <c r="D137" s="69"/>
      <c r="E137" s="69"/>
      <c r="F137" s="69"/>
      <c r="G137" s="69"/>
      <c r="H137" s="69"/>
    </row>
    <row r="138" spans="2:8">
      <c r="B138" s="69"/>
      <c r="C138" s="69"/>
      <c r="D138" s="69"/>
      <c r="E138" s="69"/>
      <c r="F138" s="69"/>
      <c r="G138" s="69"/>
      <c r="H138" s="69"/>
    </row>
    <row r="139" spans="2:8">
      <c r="B139" s="69"/>
      <c r="C139" s="69"/>
      <c r="D139" s="69"/>
      <c r="E139" s="69"/>
      <c r="F139" s="69"/>
      <c r="G139" s="69"/>
      <c r="H139" s="69"/>
    </row>
    <row r="140" spans="2:8">
      <c r="B140" s="69"/>
      <c r="C140" s="69"/>
      <c r="D140" s="69"/>
      <c r="E140" s="69"/>
      <c r="F140" s="69"/>
      <c r="G140" s="69"/>
      <c r="H140" s="69"/>
    </row>
    <row r="141" spans="2:8">
      <c r="B141" s="69"/>
      <c r="C141" s="69"/>
      <c r="D141" s="69"/>
      <c r="E141" s="69"/>
      <c r="F141" s="69"/>
      <c r="G141" s="69"/>
      <c r="H141" s="69"/>
    </row>
    <row r="142" spans="2:8">
      <c r="B142" s="69"/>
      <c r="C142" s="69"/>
      <c r="D142" s="69"/>
      <c r="E142" s="69"/>
      <c r="F142" s="69"/>
      <c r="G142" s="69"/>
      <c r="H142" s="69"/>
    </row>
    <row r="143" spans="2:8">
      <c r="B143" s="69"/>
      <c r="C143" s="69"/>
      <c r="D143" s="69"/>
      <c r="E143" s="69"/>
      <c r="F143" s="69"/>
      <c r="G143" s="69"/>
      <c r="H143" s="69"/>
    </row>
    <row r="144" spans="2:8">
      <c r="B144" s="69"/>
      <c r="C144" s="69"/>
      <c r="D144" s="69"/>
      <c r="E144" s="69"/>
      <c r="F144" s="69"/>
      <c r="G144" s="69"/>
      <c r="H144" s="69"/>
    </row>
    <row r="145" spans="2:8">
      <c r="B145" s="69"/>
      <c r="C145" s="69"/>
      <c r="D145" s="69"/>
      <c r="E145" s="69"/>
      <c r="F145" s="69"/>
      <c r="G145" s="69"/>
      <c r="H145" s="69"/>
    </row>
    <row r="146" spans="2:8">
      <c r="B146" s="69"/>
      <c r="C146" s="69"/>
      <c r="D146" s="69"/>
      <c r="E146" s="69"/>
      <c r="F146" s="69"/>
      <c r="G146" s="69"/>
      <c r="H146" s="69"/>
    </row>
    <row r="147" spans="2:8">
      <c r="B147" s="69"/>
      <c r="C147" s="69"/>
      <c r="D147" s="69"/>
      <c r="E147" s="69"/>
      <c r="F147" s="69"/>
      <c r="G147" s="69"/>
      <c r="H147" s="69"/>
    </row>
    <row r="148" spans="2:8">
      <c r="B148" s="69"/>
      <c r="C148" s="69"/>
      <c r="D148" s="69"/>
      <c r="E148" s="69"/>
      <c r="F148" s="69"/>
      <c r="G148" s="69"/>
      <c r="H148" s="69"/>
    </row>
    <row r="149" spans="2:8">
      <c r="B149" s="69"/>
      <c r="C149" s="69"/>
      <c r="D149" s="69"/>
      <c r="E149" s="69"/>
      <c r="F149" s="69"/>
      <c r="G149" s="69"/>
      <c r="H149" s="69"/>
    </row>
    <row r="150" spans="2:8">
      <c r="B150" s="69"/>
      <c r="C150" s="69"/>
      <c r="D150" s="69"/>
      <c r="E150" s="69"/>
      <c r="F150" s="69"/>
      <c r="G150" s="69"/>
      <c r="H150" s="69"/>
    </row>
    <row r="151" spans="2:8">
      <c r="B151" s="69"/>
      <c r="C151" s="69"/>
      <c r="D151" s="69"/>
      <c r="E151" s="69"/>
      <c r="F151" s="69"/>
      <c r="G151" s="69"/>
      <c r="H151" s="69"/>
    </row>
  </sheetData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85"/>
  <sheetViews>
    <sheetView workbookViewId="0">
      <selection activeCell="B4" sqref="B4:I9"/>
    </sheetView>
  </sheetViews>
  <sheetFormatPr defaultColWidth="9" defaultRowHeight="18.75"/>
  <cols>
    <col min="1" max="1" width="9.14285714285714" style="263"/>
    <col min="2" max="2" width="7.71428571428571" style="264" customWidth="1"/>
    <col min="3" max="3" width="15.2857142857143" style="264" customWidth="1"/>
    <col min="4" max="4" width="16.1428571428571" style="265" customWidth="1"/>
    <col min="5" max="5" width="18.2857142857143" style="264" customWidth="1"/>
    <col min="6" max="6" width="9.57142857142857" style="266" customWidth="1"/>
    <col min="7" max="7" width="18" style="267" customWidth="1"/>
    <col min="8" max="8" width="12.5714285714286" style="264" customWidth="1"/>
    <col min="9" max="9" width="11.1428571428571" style="264" customWidth="1"/>
    <col min="10" max="16384" width="9.14285714285714" style="263"/>
  </cols>
  <sheetData>
    <row r="2" ht="21" spans="2:5">
      <c r="B2" s="155"/>
      <c r="C2" s="155"/>
      <c r="E2" s="330" t="s">
        <v>382</v>
      </c>
    </row>
    <row r="3" s="262" customFormat="1" ht="43.5" customHeight="1" spans="2:9">
      <c r="B3" s="269" t="s">
        <v>2</v>
      </c>
      <c r="C3" s="269" t="s">
        <v>3</v>
      </c>
      <c r="D3" s="269" t="s">
        <v>4</v>
      </c>
      <c r="E3" s="269" t="s">
        <v>5</v>
      </c>
      <c r="F3" s="269" t="s">
        <v>6</v>
      </c>
      <c r="G3" s="270" t="s">
        <v>7</v>
      </c>
      <c r="H3" s="271" t="s">
        <v>8</v>
      </c>
      <c r="I3" s="269" t="s">
        <v>10</v>
      </c>
    </row>
    <row r="4" spans="2:9">
      <c r="B4" s="272"/>
      <c r="C4" s="272"/>
      <c r="D4" s="272"/>
      <c r="E4" s="272"/>
      <c r="F4" s="272"/>
      <c r="G4" s="272"/>
      <c r="H4" s="272"/>
      <c r="I4" s="272"/>
    </row>
    <row r="5" ht="21" spans="2:9">
      <c r="B5" s="24"/>
      <c r="C5" s="25"/>
      <c r="D5" s="25"/>
      <c r="E5" s="24"/>
      <c r="F5" s="24"/>
      <c r="G5" s="273"/>
      <c r="H5" s="25"/>
      <c r="I5" s="163"/>
    </row>
    <row r="6" ht="21" spans="2:9">
      <c r="B6" s="24"/>
      <c r="C6" s="29"/>
      <c r="D6" s="29"/>
      <c r="E6" s="24"/>
      <c r="F6" s="24"/>
      <c r="G6" s="273"/>
      <c r="H6" s="29"/>
      <c r="I6" s="163"/>
    </row>
    <row r="7" ht="21" spans="2:9">
      <c r="B7" s="24"/>
      <c r="C7" s="24"/>
      <c r="D7" s="24"/>
      <c r="E7" s="24"/>
      <c r="F7" s="24"/>
      <c r="G7" s="274"/>
      <c r="H7" s="24"/>
      <c r="I7" s="163"/>
    </row>
    <row r="8" ht="21" spans="2:9">
      <c r="B8" s="24"/>
      <c r="C8" s="24"/>
      <c r="D8" s="24"/>
      <c r="E8" s="24"/>
      <c r="F8" s="24"/>
      <c r="G8" s="273"/>
      <c r="H8" s="24"/>
      <c r="I8" s="163"/>
    </row>
    <row r="9" ht="21" spans="2:9">
      <c r="B9" s="24"/>
      <c r="C9" s="24"/>
      <c r="D9" s="24"/>
      <c r="E9" s="24"/>
      <c r="F9" s="24"/>
      <c r="G9" s="274"/>
      <c r="H9" s="24"/>
      <c r="I9" s="275"/>
    </row>
    <row r="10" spans="2:7">
      <c r="B10" s="263"/>
      <c r="C10" s="263"/>
      <c r="D10" s="263"/>
      <c r="E10" s="263"/>
      <c r="F10" s="263"/>
      <c r="G10" s="263"/>
    </row>
    <row r="11" spans="2:9">
      <c r="B11" s="267"/>
      <c r="C11" s="267"/>
      <c r="D11" s="263"/>
      <c r="E11" s="263"/>
      <c r="F11" s="263"/>
      <c r="G11" s="263"/>
      <c r="I11" s="263"/>
    </row>
    <row r="12" s="3" customFormat="1" spans="2:9">
      <c r="B12" s="13"/>
      <c r="C12" s="21" t="s">
        <v>57</v>
      </c>
      <c r="D12" s="16" t="s">
        <v>59</v>
      </c>
      <c r="E12" s="16"/>
      <c r="F12" s="64" t="s">
        <v>30</v>
      </c>
      <c r="G12" s="65"/>
      <c r="H12" s="21" t="s">
        <v>61</v>
      </c>
      <c r="I12" s="21"/>
    </row>
    <row r="13" s="3" customFormat="1" ht="21" spans="2:9">
      <c r="B13" s="13">
        <v>1</v>
      </c>
      <c r="C13" s="24" t="s">
        <v>12</v>
      </c>
      <c r="D13" s="13">
        <v>2</v>
      </c>
      <c r="E13" s="16">
        <v>17030.606</v>
      </c>
      <c r="F13" s="13">
        <v>1</v>
      </c>
      <c r="G13" s="16">
        <v>3361.88925614035</v>
      </c>
      <c r="H13" s="22">
        <f>D13+F13</f>
        <v>3</v>
      </c>
      <c r="I13" s="22">
        <f>E13+G13</f>
        <v>20392.4952561404</v>
      </c>
    </row>
    <row r="14" s="3" customFormat="1" spans="2:9">
      <c r="B14" s="21" t="s">
        <v>61</v>
      </c>
      <c r="C14" s="21"/>
      <c r="D14" s="21">
        <f>SUM(D13:D13)</f>
        <v>2</v>
      </c>
      <c r="E14" s="22">
        <f t="shared" ref="E14:I14" si="0">SUM(E13:E13)</f>
        <v>17030.606</v>
      </c>
      <c r="F14" s="21">
        <f t="shared" si="0"/>
        <v>1</v>
      </c>
      <c r="G14" s="22">
        <f t="shared" si="0"/>
        <v>3361.88925614035</v>
      </c>
      <c r="H14" s="21">
        <f t="shared" si="0"/>
        <v>3</v>
      </c>
      <c r="I14" s="22">
        <f t="shared" si="0"/>
        <v>20392.4952561404</v>
      </c>
    </row>
    <row r="15" spans="2:9">
      <c r="B15" s="263"/>
      <c r="C15" s="263"/>
      <c r="D15" s="263"/>
      <c r="E15" s="263"/>
      <c r="F15" s="263"/>
      <c r="G15" s="263"/>
      <c r="I15" s="263"/>
    </row>
    <row r="16" spans="2:9">
      <c r="B16" s="263"/>
      <c r="C16" s="263"/>
      <c r="D16" s="263"/>
      <c r="E16" s="263"/>
      <c r="F16" s="263"/>
      <c r="G16" s="263"/>
      <c r="I16" s="263"/>
    </row>
    <row r="17" spans="2:9">
      <c r="B17" s="263"/>
      <c r="C17" s="263"/>
      <c r="D17" s="263"/>
      <c r="E17" s="263"/>
      <c r="F17" s="263"/>
      <c r="G17" s="263"/>
      <c r="I17" s="263"/>
    </row>
    <row r="18" spans="2:9">
      <c r="B18" s="263"/>
      <c r="C18" s="263"/>
      <c r="D18" s="263"/>
      <c r="E18" s="263"/>
      <c r="F18" s="263"/>
      <c r="G18" s="263"/>
      <c r="I18" s="263"/>
    </row>
    <row r="19" spans="2:9">
      <c r="B19" s="263"/>
      <c r="C19" s="263"/>
      <c r="D19" s="263"/>
      <c r="E19" s="263"/>
      <c r="F19" s="263"/>
      <c r="G19" s="263"/>
      <c r="I19" s="263"/>
    </row>
    <row r="20" spans="2:9">
      <c r="B20" s="263"/>
      <c r="C20" s="263"/>
      <c r="D20" s="263"/>
      <c r="E20" s="263"/>
      <c r="F20" s="263"/>
      <c r="G20" s="263"/>
      <c r="I20" s="263"/>
    </row>
    <row r="21" spans="2:9">
      <c r="B21" s="263"/>
      <c r="C21" s="263"/>
      <c r="D21" s="263"/>
      <c r="E21" s="263"/>
      <c r="F21" s="263"/>
      <c r="G21" s="263"/>
      <c r="I21" s="263"/>
    </row>
    <row r="22" spans="2:9">
      <c r="B22" s="263"/>
      <c r="C22" s="263"/>
      <c r="D22" s="263"/>
      <c r="E22" s="263"/>
      <c r="F22" s="263"/>
      <c r="G22" s="263"/>
      <c r="I22" s="263"/>
    </row>
    <row r="23" spans="2:9">
      <c r="B23" s="263"/>
      <c r="C23" s="263"/>
      <c r="D23" s="263"/>
      <c r="E23" s="263"/>
      <c r="F23" s="263"/>
      <c r="G23" s="263"/>
      <c r="I23" s="263"/>
    </row>
    <row r="24" spans="2:9">
      <c r="B24" s="263"/>
      <c r="C24" s="263"/>
      <c r="D24" s="263"/>
      <c r="E24" s="263"/>
      <c r="F24" s="263"/>
      <c r="G24" s="263"/>
      <c r="I24" s="263"/>
    </row>
    <row r="25" spans="2:9">
      <c r="B25" s="263"/>
      <c r="C25" s="263"/>
      <c r="D25" s="263"/>
      <c r="E25" s="263"/>
      <c r="F25" s="263"/>
      <c r="G25" s="263"/>
      <c r="I25" s="263"/>
    </row>
    <row r="26" spans="2:9">
      <c r="B26" s="263"/>
      <c r="C26" s="263"/>
      <c r="D26" s="263"/>
      <c r="E26" s="263"/>
      <c r="F26" s="263"/>
      <c r="G26" s="263"/>
      <c r="I26" s="263"/>
    </row>
    <row r="27" spans="2:9">
      <c r="B27" s="263"/>
      <c r="C27" s="263"/>
      <c r="D27" s="263"/>
      <c r="E27" s="263"/>
      <c r="F27" s="263"/>
      <c r="G27" s="263"/>
      <c r="I27" s="263"/>
    </row>
    <row r="28" spans="2:9">
      <c r="B28" s="263"/>
      <c r="C28" s="263"/>
      <c r="D28" s="263"/>
      <c r="E28" s="263"/>
      <c r="F28" s="263"/>
      <c r="G28" s="263"/>
      <c r="I28" s="263"/>
    </row>
    <row r="29" spans="2:9">
      <c r="B29" s="263"/>
      <c r="C29" s="263"/>
      <c r="D29" s="263"/>
      <c r="E29" s="263"/>
      <c r="F29" s="263"/>
      <c r="G29" s="263"/>
      <c r="I29" s="263"/>
    </row>
    <row r="30" spans="2:9">
      <c r="B30" s="263"/>
      <c r="C30" s="263"/>
      <c r="D30" s="263"/>
      <c r="E30" s="263"/>
      <c r="F30" s="263"/>
      <c r="G30" s="263"/>
      <c r="I30" s="263"/>
    </row>
    <row r="31" spans="2:9">
      <c r="B31" s="263"/>
      <c r="C31" s="263"/>
      <c r="D31" s="263"/>
      <c r="E31" s="263"/>
      <c r="F31" s="263"/>
      <c r="G31" s="263"/>
      <c r="I31" s="263"/>
    </row>
    <row r="32" spans="2:9">
      <c r="B32" s="263"/>
      <c r="C32" s="263"/>
      <c r="D32" s="263"/>
      <c r="E32" s="263"/>
      <c r="F32" s="263"/>
      <c r="G32" s="263"/>
      <c r="I32" s="263"/>
    </row>
    <row r="33" spans="2:9">
      <c r="B33" s="263"/>
      <c r="C33" s="263"/>
      <c r="D33" s="263"/>
      <c r="E33" s="263"/>
      <c r="F33" s="263"/>
      <c r="G33" s="263"/>
      <c r="I33" s="263"/>
    </row>
    <row r="34" spans="2:9">
      <c r="B34" s="263"/>
      <c r="C34" s="263"/>
      <c r="D34" s="263"/>
      <c r="E34" s="263"/>
      <c r="F34" s="263"/>
      <c r="G34" s="263"/>
      <c r="I34" s="263"/>
    </row>
    <row r="35" spans="2:9">
      <c r="B35" s="263"/>
      <c r="C35" s="263"/>
      <c r="D35" s="263"/>
      <c r="E35" s="263"/>
      <c r="F35" s="263"/>
      <c r="G35" s="263"/>
      <c r="I35" s="263"/>
    </row>
    <row r="36" spans="2:9">
      <c r="B36" s="263"/>
      <c r="C36" s="263"/>
      <c r="D36" s="263"/>
      <c r="E36" s="263"/>
      <c r="F36" s="263"/>
      <c r="G36" s="263"/>
      <c r="I36" s="263"/>
    </row>
    <row r="37" spans="2:9">
      <c r="B37" s="263"/>
      <c r="C37" s="263"/>
      <c r="D37" s="263"/>
      <c r="E37" s="263"/>
      <c r="F37" s="263"/>
      <c r="G37" s="263"/>
      <c r="I37" s="263"/>
    </row>
    <row r="38" spans="2:9">
      <c r="B38" s="263"/>
      <c r="C38" s="263"/>
      <c r="D38" s="263"/>
      <c r="E38" s="263"/>
      <c r="F38" s="263"/>
      <c r="G38" s="263"/>
      <c r="I38" s="263"/>
    </row>
    <row r="39" spans="2:9">
      <c r="B39" s="263"/>
      <c r="C39" s="263"/>
      <c r="D39" s="263"/>
      <c r="E39" s="263"/>
      <c r="F39" s="263"/>
      <c r="G39" s="263"/>
      <c r="I39" s="263"/>
    </row>
    <row r="40" spans="2:9">
      <c r="B40" s="263"/>
      <c r="C40" s="263"/>
      <c r="D40" s="263"/>
      <c r="E40" s="263"/>
      <c r="F40" s="263"/>
      <c r="G40" s="263"/>
      <c r="I40" s="263"/>
    </row>
    <row r="41" spans="2:9">
      <c r="B41" s="263"/>
      <c r="C41" s="263"/>
      <c r="D41" s="263"/>
      <c r="E41" s="263"/>
      <c r="F41" s="263"/>
      <c r="G41" s="263"/>
      <c r="I41" s="263"/>
    </row>
    <row r="42" spans="2:9">
      <c r="B42" s="263"/>
      <c r="C42" s="263"/>
      <c r="D42" s="263"/>
      <c r="E42" s="263"/>
      <c r="F42" s="263"/>
      <c r="G42" s="263"/>
      <c r="I42" s="263"/>
    </row>
    <row r="43" spans="2:9">
      <c r="B43" s="263"/>
      <c r="C43" s="263"/>
      <c r="D43" s="263"/>
      <c r="E43" s="263"/>
      <c r="F43" s="263"/>
      <c r="G43" s="263"/>
      <c r="I43" s="263"/>
    </row>
    <row r="44" spans="2:9">
      <c r="B44" s="263"/>
      <c r="C44" s="263"/>
      <c r="D44" s="263"/>
      <c r="E44" s="263"/>
      <c r="F44" s="263"/>
      <c r="G44" s="263"/>
      <c r="I44" s="263"/>
    </row>
    <row r="45" spans="2:9">
      <c r="B45" s="263"/>
      <c r="C45" s="263"/>
      <c r="D45" s="263"/>
      <c r="E45" s="263"/>
      <c r="F45" s="263"/>
      <c r="G45" s="263"/>
      <c r="I45" s="263"/>
    </row>
    <row r="46" spans="2:9">
      <c r="B46" s="263"/>
      <c r="C46" s="263"/>
      <c r="D46" s="263"/>
      <c r="E46" s="263"/>
      <c r="F46" s="263"/>
      <c r="G46" s="263"/>
      <c r="I46" s="263"/>
    </row>
    <row r="47" spans="2:9">
      <c r="B47" s="263"/>
      <c r="C47" s="263"/>
      <c r="D47" s="263"/>
      <c r="E47" s="263"/>
      <c r="F47" s="263"/>
      <c r="G47" s="263"/>
      <c r="I47" s="263"/>
    </row>
    <row r="48" spans="2:9">
      <c r="B48" s="263"/>
      <c r="C48" s="263"/>
      <c r="D48" s="263"/>
      <c r="E48" s="263"/>
      <c r="F48" s="263"/>
      <c r="G48" s="263"/>
      <c r="I48" s="263"/>
    </row>
    <row r="49" spans="2:9">
      <c r="B49" s="263"/>
      <c r="C49" s="263"/>
      <c r="D49" s="263"/>
      <c r="E49" s="263"/>
      <c r="F49" s="263"/>
      <c r="G49" s="263"/>
      <c r="I49" s="263"/>
    </row>
    <row r="50" spans="2:9">
      <c r="B50" s="263"/>
      <c r="C50" s="263"/>
      <c r="D50" s="263"/>
      <c r="E50" s="263"/>
      <c r="F50" s="263"/>
      <c r="G50" s="263"/>
      <c r="I50" s="263"/>
    </row>
    <row r="51" spans="2:9">
      <c r="B51" s="263"/>
      <c r="C51" s="263"/>
      <c r="D51" s="263"/>
      <c r="E51" s="263"/>
      <c r="F51" s="263"/>
      <c r="G51" s="263"/>
      <c r="I51" s="263"/>
    </row>
    <row r="52" spans="2:9">
      <c r="B52" s="263"/>
      <c r="C52" s="263"/>
      <c r="D52" s="263"/>
      <c r="E52" s="263"/>
      <c r="F52" s="263"/>
      <c r="G52" s="263"/>
      <c r="I52" s="263"/>
    </row>
    <row r="53" spans="2:9">
      <c r="B53" s="263"/>
      <c r="C53" s="263"/>
      <c r="D53" s="263"/>
      <c r="E53" s="263"/>
      <c r="F53" s="263"/>
      <c r="G53" s="263"/>
      <c r="I53" s="263"/>
    </row>
    <row r="54" spans="2:9">
      <c r="B54" s="263"/>
      <c r="C54" s="263"/>
      <c r="D54" s="263"/>
      <c r="E54" s="263"/>
      <c r="F54" s="263"/>
      <c r="G54" s="263"/>
      <c r="I54" s="263"/>
    </row>
    <row r="55" spans="2:9">
      <c r="B55" s="263"/>
      <c r="C55" s="263"/>
      <c r="D55" s="263"/>
      <c r="E55" s="263"/>
      <c r="F55" s="263"/>
      <c r="G55" s="263"/>
      <c r="I55" s="263"/>
    </row>
    <row r="56" spans="2:9">
      <c r="B56" s="263"/>
      <c r="C56" s="263"/>
      <c r="D56" s="263"/>
      <c r="E56" s="263"/>
      <c r="F56" s="263"/>
      <c r="G56" s="263"/>
      <c r="I56" s="263"/>
    </row>
    <row r="57" spans="2:9">
      <c r="B57" s="263"/>
      <c r="C57" s="263"/>
      <c r="D57" s="263"/>
      <c r="E57" s="263"/>
      <c r="F57" s="263"/>
      <c r="G57" s="263"/>
      <c r="I57" s="263"/>
    </row>
    <row r="58" spans="2:9">
      <c r="B58" s="263"/>
      <c r="C58" s="263"/>
      <c r="D58" s="263"/>
      <c r="E58" s="263"/>
      <c r="F58" s="263"/>
      <c r="G58" s="263"/>
      <c r="I58" s="263"/>
    </row>
    <row r="59" spans="2:9">
      <c r="B59" s="263"/>
      <c r="C59" s="263"/>
      <c r="D59" s="263"/>
      <c r="E59" s="263"/>
      <c r="F59" s="263"/>
      <c r="G59" s="263"/>
      <c r="I59" s="263"/>
    </row>
    <row r="60" spans="2:9">
      <c r="B60" s="263"/>
      <c r="C60" s="263"/>
      <c r="D60" s="263"/>
      <c r="E60" s="263"/>
      <c r="F60" s="263"/>
      <c r="G60" s="263"/>
      <c r="I60" s="263"/>
    </row>
    <row r="61" spans="2:9">
      <c r="B61" s="263"/>
      <c r="C61" s="263"/>
      <c r="D61" s="263"/>
      <c r="E61" s="263"/>
      <c r="F61" s="263"/>
      <c r="G61" s="263"/>
      <c r="I61" s="263"/>
    </row>
    <row r="62" spans="2:9">
      <c r="B62" s="263"/>
      <c r="C62" s="263"/>
      <c r="D62" s="263"/>
      <c r="E62" s="263"/>
      <c r="F62" s="263"/>
      <c r="G62" s="263"/>
      <c r="I62" s="263"/>
    </row>
    <row r="63" spans="2:9">
      <c r="B63" s="263"/>
      <c r="C63" s="263"/>
      <c r="D63" s="263"/>
      <c r="E63" s="263"/>
      <c r="F63" s="263"/>
      <c r="G63" s="263"/>
      <c r="I63" s="263"/>
    </row>
    <row r="64" spans="2:9">
      <c r="B64" s="263"/>
      <c r="C64" s="263"/>
      <c r="D64" s="263"/>
      <c r="E64" s="263"/>
      <c r="F64" s="263"/>
      <c r="G64" s="263"/>
      <c r="I64" s="263"/>
    </row>
    <row r="65" spans="2:9">
      <c r="B65" s="263"/>
      <c r="C65" s="263"/>
      <c r="D65" s="263"/>
      <c r="E65" s="263"/>
      <c r="F65" s="263"/>
      <c r="G65" s="263"/>
      <c r="I65" s="263"/>
    </row>
    <row r="66" spans="2:9">
      <c r="B66" s="263"/>
      <c r="C66" s="263"/>
      <c r="D66" s="263"/>
      <c r="E66" s="263"/>
      <c r="F66" s="263"/>
      <c r="G66" s="263"/>
      <c r="I66" s="263"/>
    </row>
    <row r="67" spans="2:9">
      <c r="B67" s="263"/>
      <c r="C67" s="263"/>
      <c r="D67" s="263"/>
      <c r="E67" s="263"/>
      <c r="F67" s="263"/>
      <c r="G67" s="263"/>
      <c r="I67" s="263"/>
    </row>
    <row r="68" spans="2:9">
      <c r="B68" s="263"/>
      <c r="C68" s="263"/>
      <c r="D68" s="263"/>
      <c r="E68" s="263"/>
      <c r="F68" s="263"/>
      <c r="G68" s="263"/>
      <c r="I68" s="263"/>
    </row>
    <row r="69" spans="2:9">
      <c r="B69" s="263"/>
      <c r="C69" s="263"/>
      <c r="D69" s="263"/>
      <c r="E69" s="263"/>
      <c r="F69" s="263"/>
      <c r="G69" s="263"/>
      <c r="I69" s="263"/>
    </row>
    <row r="70" spans="2:9">
      <c r="B70" s="263"/>
      <c r="C70" s="263"/>
      <c r="D70" s="263"/>
      <c r="E70" s="263"/>
      <c r="F70" s="263"/>
      <c r="G70" s="263"/>
      <c r="I70" s="263"/>
    </row>
    <row r="71" spans="2:9">
      <c r="B71" s="263"/>
      <c r="C71" s="263"/>
      <c r="D71" s="263"/>
      <c r="E71" s="263"/>
      <c r="F71" s="263"/>
      <c r="G71" s="263"/>
      <c r="I71" s="263"/>
    </row>
    <row r="72" spans="2:9">
      <c r="B72" s="263"/>
      <c r="C72" s="263"/>
      <c r="D72" s="263"/>
      <c r="E72" s="263"/>
      <c r="F72" s="263"/>
      <c r="G72" s="263"/>
      <c r="I72" s="263"/>
    </row>
    <row r="73" spans="2:9">
      <c r="B73" s="263"/>
      <c r="C73" s="263"/>
      <c r="D73" s="263"/>
      <c r="E73" s="263"/>
      <c r="F73" s="263"/>
      <c r="G73" s="263"/>
      <c r="I73" s="263"/>
    </row>
    <row r="74" spans="2:9">
      <c r="B74" s="263"/>
      <c r="C74" s="263"/>
      <c r="D74" s="263"/>
      <c r="E74" s="263"/>
      <c r="F74" s="263"/>
      <c r="G74" s="263"/>
      <c r="I74" s="263"/>
    </row>
    <row r="75" spans="2:9">
      <c r="B75" s="263"/>
      <c r="C75" s="263"/>
      <c r="D75" s="263"/>
      <c r="E75" s="263"/>
      <c r="F75" s="263"/>
      <c r="G75" s="263"/>
      <c r="I75" s="263"/>
    </row>
    <row r="76" spans="2:9">
      <c r="B76" s="263"/>
      <c r="C76" s="263"/>
      <c r="D76" s="263"/>
      <c r="E76" s="263"/>
      <c r="F76" s="263"/>
      <c r="G76" s="263"/>
      <c r="I76" s="263"/>
    </row>
    <row r="77" spans="2:9">
      <c r="B77" s="263"/>
      <c r="C77" s="263"/>
      <c r="D77" s="263"/>
      <c r="E77" s="263"/>
      <c r="F77" s="263"/>
      <c r="G77" s="263"/>
      <c r="I77" s="263"/>
    </row>
    <row r="78" spans="2:9">
      <c r="B78" s="263"/>
      <c r="C78" s="263"/>
      <c r="D78" s="263"/>
      <c r="E78" s="263"/>
      <c r="F78" s="263"/>
      <c r="G78" s="263"/>
      <c r="I78" s="263"/>
    </row>
    <row r="79" spans="2:9">
      <c r="B79" s="263"/>
      <c r="C79" s="263"/>
      <c r="D79" s="263"/>
      <c r="E79" s="263"/>
      <c r="F79" s="263"/>
      <c r="G79" s="263"/>
      <c r="I79" s="263"/>
    </row>
    <row r="80" spans="2:9">
      <c r="B80" s="263"/>
      <c r="C80" s="263"/>
      <c r="D80" s="263"/>
      <c r="E80" s="263"/>
      <c r="F80" s="263"/>
      <c r="G80" s="263"/>
      <c r="I80" s="263"/>
    </row>
    <row r="81" spans="2:9">
      <c r="B81" s="263"/>
      <c r="C81" s="263"/>
      <c r="D81" s="263"/>
      <c r="E81" s="263"/>
      <c r="F81" s="263"/>
      <c r="G81" s="263"/>
      <c r="I81" s="263"/>
    </row>
    <row r="82" spans="2:9">
      <c r="B82" s="263"/>
      <c r="C82" s="263"/>
      <c r="D82" s="263"/>
      <c r="E82" s="263"/>
      <c r="F82" s="263"/>
      <c r="G82" s="263"/>
      <c r="I82" s="263"/>
    </row>
    <row r="83" spans="2:9">
      <c r="B83" s="263"/>
      <c r="C83" s="263"/>
      <c r="D83" s="263"/>
      <c r="E83" s="263"/>
      <c r="F83" s="263"/>
      <c r="G83" s="263"/>
      <c r="I83" s="263"/>
    </row>
    <row r="84" spans="2:9">
      <c r="B84" s="263"/>
      <c r="C84" s="263"/>
      <c r="D84" s="263"/>
      <c r="E84" s="263"/>
      <c r="F84" s="263"/>
      <c r="G84" s="263"/>
      <c r="I84" s="263"/>
    </row>
    <row r="85" spans="2:9">
      <c r="B85" s="263"/>
      <c r="C85" s="263"/>
      <c r="D85" s="263"/>
      <c r="E85" s="263"/>
      <c r="F85" s="263"/>
      <c r="G85" s="263"/>
      <c r="I85" s="263"/>
    </row>
  </sheetData>
  <mergeCells count="8">
    <mergeCell ref="B4:I4"/>
    <mergeCell ref="D12:E12"/>
    <mergeCell ref="F12:G12"/>
    <mergeCell ref="H12:I12"/>
    <mergeCell ref="B14:C14"/>
    <mergeCell ref="C5:C6"/>
    <mergeCell ref="D5:D6"/>
    <mergeCell ref="H5:H6"/>
  </mergeCells>
  <printOptions horizontalCentered="1"/>
  <pageMargins left="0.31496062992126" right="0.31496062992126" top="0.354330708661417" bottom="0.354330708661417" header="0.31496062992126" footer="0.31496062992126"/>
  <pageSetup paperSize="9" scale="8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L121"/>
  <sheetViews>
    <sheetView zoomScale="70" zoomScaleNormal="70" workbookViewId="0">
      <selection activeCell="C4" sqref="C4:H4"/>
    </sheetView>
  </sheetViews>
  <sheetFormatPr defaultColWidth="9" defaultRowHeight="18.75"/>
  <cols>
    <col min="1" max="1" width="9.14285714285714" style="69"/>
    <col min="2" max="2" width="9.85714285714286" style="70" customWidth="1"/>
    <col min="3" max="3" width="22.7142857142857" style="140" customWidth="1"/>
    <col min="4" max="4" width="12.4285714285714" style="141" customWidth="1"/>
    <col min="5" max="5" width="18.1428571428571" style="70" customWidth="1"/>
    <col min="6" max="6" width="14.4285714285714" style="142" hidden="1" customWidth="1"/>
    <col min="7" max="7" width="9.57142857142857" style="142" hidden="1" customWidth="1"/>
    <col min="8" max="8" width="15" style="75" customWidth="1"/>
    <col min="9" max="9" width="14" style="69" customWidth="1"/>
    <col min="10" max="10" width="8.71428571428571" style="69" customWidth="1"/>
    <col min="11" max="11" width="7.28571428571429" style="172" customWidth="1"/>
    <col min="12" max="12" width="12.1428571428571" style="69" customWidth="1"/>
    <col min="13" max="13" width="8.85714285714286" style="69" customWidth="1"/>
    <col min="14" max="16384" width="9.14285714285714" style="69"/>
  </cols>
  <sheetData>
    <row r="2" ht="21" spans="2:12">
      <c r="B2" s="155" t="s">
        <v>393</v>
      </c>
      <c r="C2" s="249" t="s">
        <v>394</v>
      </c>
      <c r="D2" s="249"/>
      <c r="E2" s="249"/>
      <c r="F2" s="249"/>
      <c r="G2" s="249"/>
      <c r="H2" s="331" t="s">
        <v>382</v>
      </c>
      <c r="I2" s="249"/>
      <c r="J2" s="249"/>
      <c r="K2" s="249"/>
      <c r="L2" s="249"/>
    </row>
    <row r="3" s="247" customFormat="1" ht="42" spans="2:12">
      <c r="B3" s="250" t="s">
        <v>2</v>
      </c>
      <c r="C3" s="250" t="s">
        <v>4</v>
      </c>
      <c r="D3" s="250" t="s">
        <v>395</v>
      </c>
      <c r="E3" s="251" t="s">
        <v>5</v>
      </c>
      <c r="F3" s="252" t="s">
        <v>62</v>
      </c>
      <c r="G3" s="250" t="s">
        <v>6</v>
      </c>
      <c r="H3" s="253" t="s">
        <v>7</v>
      </c>
      <c r="I3" s="253" t="s">
        <v>390</v>
      </c>
      <c r="J3" s="253" t="s">
        <v>391</v>
      </c>
      <c r="K3" s="259" t="s">
        <v>392</v>
      </c>
      <c r="L3" s="253" t="s">
        <v>8</v>
      </c>
    </row>
    <row r="4" s="248" customFormat="1" ht="21.75" customHeight="1" spans="2:12">
      <c r="B4" s="254">
        <v>1</v>
      </c>
      <c r="C4" s="254" t="s">
        <v>396</v>
      </c>
      <c r="D4" s="255" t="s">
        <v>393</v>
      </c>
      <c r="E4" s="256" t="s">
        <v>397</v>
      </c>
      <c r="F4" s="257"/>
      <c r="G4" s="104"/>
      <c r="H4" s="258">
        <v>150450</v>
      </c>
      <c r="I4" s="254"/>
      <c r="J4" s="254"/>
      <c r="K4" s="260"/>
      <c r="L4" s="261" t="s">
        <v>9</v>
      </c>
    </row>
    <row r="5" spans="2:8">
      <c r="B5" s="69"/>
      <c r="C5" s="69"/>
      <c r="D5" s="69"/>
      <c r="E5" s="69"/>
      <c r="F5" s="69"/>
      <c r="G5" s="69"/>
      <c r="H5" s="70"/>
    </row>
    <row r="6" spans="2:8">
      <c r="B6" s="69"/>
      <c r="C6" s="69"/>
      <c r="D6" s="69"/>
      <c r="E6" s="69"/>
      <c r="F6" s="69"/>
      <c r="G6" s="69"/>
      <c r="H6" s="70"/>
    </row>
    <row r="7" spans="2:8">
      <c r="B7" s="69"/>
      <c r="C7" s="69"/>
      <c r="D7" s="69"/>
      <c r="E7" s="69"/>
      <c r="F7" s="69"/>
      <c r="G7" s="69"/>
      <c r="H7" s="70"/>
    </row>
    <row r="8" spans="2:8">
      <c r="B8" s="69"/>
      <c r="C8" s="69"/>
      <c r="D8" s="69"/>
      <c r="E8" s="69"/>
      <c r="F8" s="69"/>
      <c r="G8" s="69"/>
      <c r="H8" s="70"/>
    </row>
    <row r="9" spans="2:8">
      <c r="B9" s="69"/>
      <c r="C9" s="69"/>
      <c r="D9" s="69"/>
      <c r="E9" s="69"/>
      <c r="F9" s="69"/>
      <c r="G9" s="69"/>
      <c r="H9" s="70"/>
    </row>
    <row r="10" spans="2:8">
      <c r="B10" s="69"/>
      <c r="C10" s="69"/>
      <c r="D10" s="69"/>
      <c r="E10" s="69"/>
      <c r="F10" s="69"/>
      <c r="G10" s="69"/>
      <c r="H10" s="70"/>
    </row>
    <row r="11" spans="2:8">
      <c r="B11" s="69"/>
      <c r="C11" s="69"/>
      <c r="D11" s="69"/>
      <c r="E11" s="69"/>
      <c r="F11" s="69"/>
      <c r="G11" s="69"/>
      <c r="H11" s="70"/>
    </row>
    <row r="12" spans="2:8">
      <c r="B12" s="69"/>
      <c r="C12" s="69"/>
      <c r="D12" s="69"/>
      <c r="E12" s="69"/>
      <c r="F12" s="69"/>
      <c r="G12" s="69"/>
      <c r="H12" s="70"/>
    </row>
    <row r="13" spans="2:8">
      <c r="B13" s="69"/>
      <c r="C13" s="69"/>
      <c r="D13" s="69"/>
      <c r="E13" s="69"/>
      <c r="F13" s="69"/>
      <c r="G13" s="69"/>
      <c r="H13" s="70"/>
    </row>
    <row r="14" spans="2:8">
      <c r="B14" s="69"/>
      <c r="C14" s="69"/>
      <c r="D14" s="69"/>
      <c r="E14" s="69"/>
      <c r="F14" s="69"/>
      <c r="G14" s="69"/>
      <c r="H14" s="70"/>
    </row>
    <row r="15" spans="2:8">
      <c r="B15" s="69"/>
      <c r="C15" s="69"/>
      <c r="D15" s="69"/>
      <c r="E15" s="69"/>
      <c r="F15" s="69"/>
      <c r="G15" s="69"/>
      <c r="H15" s="70"/>
    </row>
    <row r="16" spans="2:8">
      <c r="B16" s="69"/>
      <c r="C16" s="69"/>
      <c r="D16" s="69"/>
      <c r="E16" s="69"/>
      <c r="F16" s="69"/>
      <c r="G16" s="69"/>
      <c r="H16" s="70"/>
    </row>
    <row r="17" spans="2:8">
      <c r="B17" s="69"/>
      <c r="C17" s="69"/>
      <c r="D17" s="69"/>
      <c r="E17" s="69"/>
      <c r="F17" s="69"/>
      <c r="G17" s="69"/>
      <c r="H17" s="70"/>
    </row>
    <row r="18" spans="2:8">
      <c r="B18" s="69"/>
      <c r="C18" s="69"/>
      <c r="D18" s="69"/>
      <c r="E18" s="69"/>
      <c r="F18" s="69"/>
      <c r="G18" s="69"/>
      <c r="H18" s="70"/>
    </row>
    <row r="19" spans="2:8">
      <c r="B19" s="69"/>
      <c r="C19" s="69"/>
      <c r="D19" s="69"/>
      <c r="E19" s="69"/>
      <c r="F19" s="69"/>
      <c r="G19" s="69"/>
      <c r="H19" s="70"/>
    </row>
    <row r="20" spans="2:8">
      <c r="B20" s="69"/>
      <c r="C20" s="69"/>
      <c r="D20" s="69"/>
      <c r="E20" s="69"/>
      <c r="F20" s="69"/>
      <c r="G20" s="69"/>
      <c r="H20" s="70"/>
    </row>
    <row r="21" spans="2:8">
      <c r="B21" s="69"/>
      <c r="C21" s="69"/>
      <c r="D21" s="69"/>
      <c r="E21" s="69"/>
      <c r="F21" s="69"/>
      <c r="G21" s="69"/>
      <c r="H21" s="70"/>
    </row>
    <row r="22" spans="2:8">
      <c r="B22" s="69"/>
      <c r="C22" s="69"/>
      <c r="D22" s="69"/>
      <c r="E22" s="69"/>
      <c r="F22" s="69"/>
      <c r="G22" s="69"/>
      <c r="H22" s="70"/>
    </row>
    <row r="23" spans="2:8">
      <c r="B23" s="69"/>
      <c r="C23" s="69"/>
      <c r="D23" s="69"/>
      <c r="E23" s="69"/>
      <c r="F23" s="69"/>
      <c r="G23" s="69"/>
      <c r="H23" s="70"/>
    </row>
    <row r="24" spans="2:8">
      <c r="B24" s="69"/>
      <c r="C24" s="69"/>
      <c r="D24" s="69"/>
      <c r="E24" s="69"/>
      <c r="F24" s="69"/>
      <c r="G24" s="69"/>
      <c r="H24" s="70"/>
    </row>
    <row r="25" spans="2:8">
      <c r="B25" s="69"/>
      <c r="C25" s="69"/>
      <c r="D25" s="69"/>
      <c r="E25" s="69"/>
      <c r="F25" s="69"/>
      <c r="G25" s="69"/>
      <c r="H25" s="70"/>
    </row>
    <row r="26" spans="2:8">
      <c r="B26" s="69"/>
      <c r="C26" s="69"/>
      <c r="D26" s="69"/>
      <c r="E26" s="69"/>
      <c r="F26" s="69"/>
      <c r="G26" s="69"/>
      <c r="H26" s="70"/>
    </row>
    <row r="27" spans="2:8">
      <c r="B27" s="69"/>
      <c r="C27" s="69"/>
      <c r="D27" s="69"/>
      <c r="E27" s="69"/>
      <c r="F27" s="69"/>
      <c r="G27" s="69"/>
      <c r="H27" s="70"/>
    </row>
    <row r="28" spans="2:8">
      <c r="B28" s="69"/>
      <c r="C28" s="69"/>
      <c r="D28" s="69"/>
      <c r="E28" s="69"/>
      <c r="F28" s="69"/>
      <c r="G28" s="69"/>
      <c r="H28" s="70"/>
    </row>
    <row r="29" spans="2:8">
      <c r="B29" s="69"/>
      <c r="C29" s="69"/>
      <c r="D29" s="69"/>
      <c r="E29" s="69"/>
      <c r="F29" s="69"/>
      <c r="G29" s="69"/>
      <c r="H29" s="70"/>
    </row>
    <row r="30" spans="2:8">
      <c r="B30" s="69"/>
      <c r="C30" s="69"/>
      <c r="D30" s="69"/>
      <c r="E30" s="69"/>
      <c r="F30" s="69"/>
      <c r="G30" s="69"/>
      <c r="H30" s="70"/>
    </row>
    <row r="31" spans="2:8">
      <c r="B31" s="69"/>
      <c r="C31" s="69"/>
      <c r="D31" s="69"/>
      <c r="E31" s="69"/>
      <c r="F31" s="69"/>
      <c r="G31" s="69"/>
      <c r="H31" s="70"/>
    </row>
    <row r="32" spans="2:8">
      <c r="B32" s="69"/>
      <c r="C32" s="69"/>
      <c r="D32" s="69"/>
      <c r="E32" s="69"/>
      <c r="F32" s="69"/>
      <c r="G32" s="69"/>
      <c r="H32" s="70"/>
    </row>
    <row r="33" spans="2:8">
      <c r="B33" s="69"/>
      <c r="C33" s="69"/>
      <c r="D33" s="69"/>
      <c r="E33" s="69"/>
      <c r="F33" s="69"/>
      <c r="G33" s="69"/>
      <c r="H33" s="70"/>
    </row>
    <row r="34" spans="2:8">
      <c r="B34" s="69"/>
      <c r="C34" s="69"/>
      <c r="D34" s="69"/>
      <c r="E34" s="69"/>
      <c r="F34" s="69"/>
      <c r="G34" s="69"/>
      <c r="H34" s="70"/>
    </row>
    <row r="35" spans="2:8">
      <c r="B35" s="69"/>
      <c r="C35" s="69"/>
      <c r="D35" s="69"/>
      <c r="E35" s="69"/>
      <c r="F35" s="69"/>
      <c r="G35" s="69"/>
      <c r="H35" s="70"/>
    </row>
    <row r="36" spans="2:8">
      <c r="B36" s="69"/>
      <c r="C36" s="69"/>
      <c r="D36" s="69"/>
      <c r="E36" s="69"/>
      <c r="F36" s="69"/>
      <c r="G36" s="69"/>
      <c r="H36" s="70"/>
    </row>
    <row r="37" spans="2:8">
      <c r="B37" s="69"/>
      <c r="C37" s="69"/>
      <c r="D37" s="69"/>
      <c r="E37" s="69"/>
      <c r="F37" s="69"/>
      <c r="G37" s="69"/>
      <c r="H37" s="70"/>
    </row>
    <row r="38" spans="2:8">
      <c r="B38" s="69"/>
      <c r="C38" s="69"/>
      <c r="D38" s="69"/>
      <c r="E38" s="69"/>
      <c r="F38" s="69"/>
      <c r="G38" s="69"/>
      <c r="H38" s="70"/>
    </row>
    <row r="39" spans="2:8">
      <c r="B39" s="69"/>
      <c r="C39" s="69"/>
      <c r="D39" s="69"/>
      <c r="E39" s="69"/>
      <c r="F39" s="69"/>
      <c r="G39" s="69"/>
      <c r="H39" s="70"/>
    </row>
    <row r="40" spans="2:8">
      <c r="B40" s="69"/>
      <c r="C40" s="69"/>
      <c r="D40" s="69"/>
      <c r="E40" s="69"/>
      <c r="F40" s="69"/>
      <c r="G40" s="69"/>
      <c r="H40" s="70"/>
    </row>
    <row r="41" spans="2:8">
      <c r="B41" s="69"/>
      <c r="C41" s="69"/>
      <c r="D41" s="69"/>
      <c r="E41" s="69"/>
      <c r="F41" s="69"/>
      <c r="G41" s="69"/>
      <c r="H41" s="70"/>
    </row>
    <row r="42" spans="2:8">
      <c r="B42" s="69"/>
      <c r="C42" s="69"/>
      <c r="D42" s="69"/>
      <c r="E42" s="69"/>
      <c r="F42" s="69"/>
      <c r="G42" s="69"/>
      <c r="H42" s="70"/>
    </row>
    <row r="43" spans="2:8">
      <c r="B43" s="69"/>
      <c r="C43" s="69"/>
      <c r="D43" s="69"/>
      <c r="E43" s="69"/>
      <c r="F43" s="69"/>
      <c r="G43" s="69"/>
      <c r="H43" s="70"/>
    </row>
    <row r="44" spans="2:8">
      <c r="B44" s="69"/>
      <c r="C44" s="69"/>
      <c r="D44" s="69"/>
      <c r="E44" s="69"/>
      <c r="F44" s="69"/>
      <c r="G44" s="69"/>
      <c r="H44" s="70"/>
    </row>
    <row r="45" spans="2:8">
      <c r="B45" s="69"/>
      <c r="C45" s="69"/>
      <c r="D45" s="69"/>
      <c r="E45" s="69"/>
      <c r="F45" s="69"/>
      <c r="G45" s="69"/>
      <c r="H45" s="70"/>
    </row>
    <row r="46" spans="2:8">
      <c r="B46" s="69"/>
      <c r="C46" s="69"/>
      <c r="D46" s="69"/>
      <c r="E46" s="69"/>
      <c r="F46" s="69"/>
      <c r="G46" s="69"/>
      <c r="H46" s="70"/>
    </row>
    <row r="47" spans="2:8">
      <c r="B47" s="69"/>
      <c r="C47" s="69"/>
      <c r="D47" s="69"/>
      <c r="E47" s="69"/>
      <c r="F47" s="69"/>
      <c r="G47" s="69"/>
      <c r="H47" s="70"/>
    </row>
    <row r="48" spans="2:8">
      <c r="B48" s="69"/>
      <c r="C48" s="69"/>
      <c r="D48" s="69"/>
      <c r="E48" s="69"/>
      <c r="F48" s="69"/>
      <c r="G48" s="69"/>
      <c r="H48" s="70"/>
    </row>
    <row r="49" spans="2:8">
      <c r="B49" s="69"/>
      <c r="C49" s="69"/>
      <c r="D49" s="69"/>
      <c r="E49" s="69"/>
      <c r="F49" s="69"/>
      <c r="G49" s="69"/>
      <c r="H49" s="70"/>
    </row>
    <row r="50" spans="2:8">
      <c r="B50" s="69"/>
      <c r="C50" s="69"/>
      <c r="D50" s="69"/>
      <c r="E50" s="69"/>
      <c r="F50" s="69"/>
      <c r="G50" s="69"/>
      <c r="H50" s="70"/>
    </row>
    <row r="51" spans="2:8">
      <c r="B51" s="69"/>
      <c r="C51" s="69"/>
      <c r="D51" s="69"/>
      <c r="E51" s="69"/>
      <c r="F51" s="69"/>
      <c r="G51" s="69"/>
      <c r="H51" s="70"/>
    </row>
    <row r="52" spans="2:8">
      <c r="B52" s="69"/>
      <c r="C52" s="69"/>
      <c r="D52" s="69"/>
      <c r="E52" s="69"/>
      <c r="F52" s="69"/>
      <c r="G52" s="69"/>
      <c r="H52" s="70"/>
    </row>
    <row r="53" spans="2:8">
      <c r="B53" s="69"/>
      <c r="C53" s="69"/>
      <c r="D53" s="69"/>
      <c r="E53" s="69"/>
      <c r="F53" s="69"/>
      <c r="G53" s="69"/>
      <c r="H53" s="70"/>
    </row>
    <row r="54" spans="2:8">
      <c r="B54" s="69"/>
      <c r="C54" s="69"/>
      <c r="D54" s="69"/>
      <c r="E54" s="69"/>
      <c r="F54" s="69"/>
      <c r="G54" s="69"/>
      <c r="H54" s="70"/>
    </row>
    <row r="55" spans="2:8">
      <c r="B55" s="69"/>
      <c r="C55" s="69"/>
      <c r="D55" s="69"/>
      <c r="E55" s="69"/>
      <c r="F55" s="69"/>
      <c r="G55" s="69"/>
      <c r="H55" s="70"/>
    </row>
    <row r="56" spans="2:8">
      <c r="B56" s="69"/>
      <c r="C56" s="69"/>
      <c r="D56" s="69"/>
      <c r="E56" s="69"/>
      <c r="F56" s="69"/>
      <c r="G56" s="69"/>
      <c r="H56" s="70"/>
    </row>
    <row r="57" spans="2:8">
      <c r="B57" s="69"/>
      <c r="C57" s="69"/>
      <c r="D57" s="69"/>
      <c r="E57" s="69"/>
      <c r="F57" s="69"/>
      <c r="G57" s="69"/>
      <c r="H57" s="70"/>
    </row>
    <row r="58" spans="2:8">
      <c r="B58" s="69"/>
      <c r="C58" s="69"/>
      <c r="D58" s="69"/>
      <c r="E58" s="69"/>
      <c r="F58" s="69"/>
      <c r="G58" s="69"/>
      <c r="H58" s="70"/>
    </row>
    <row r="59" spans="2:8">
      <c r="B59" s="69"/>
      <c r="C59" s="69"/>
      <c r="D59" s="69"/>
      <c r="E59" s="69"/>
      <c r="F59" s="69"/>
      <c r="G59" s="69"/>
      <c r="H59" s="70"/>
    </row>
    <row r="60" spans="2:8">
      <c r="B60" s="69"/>
      <c r="C60" s="69"/>
      <c r="D60" s="69"/>
      <c r="E60" s="69"/>
      <c r="F60" s="69"/>
      <c r="G60" s="69"/>
      <c r="H60" s="70"/>
    </row>
    <row r="61" spans="2:8">
      <c r="B61" s="69"/>
      <c r="C61" s="69"/>
      <c r="D61" s="69"/>
      <c r="E61" s="69"/>
      <c r="F61" s="69"/>
      <c r="G61" s="69"/>
      <c r="H61" s="70"/>
    </row>
    <row r="62" spans="2:8">
      <c r="B62" s="69"/>
      <c r="C62" s="69"/>
      <c r="D62" s="69"/>
      <c r="E62" s="69"/>
      <c r="F62" s="69"/>
      <c r="G62" s="69"/>
      <c r="H62" s="70"/>
    </row>
    <row r="63" spans="2:8">
      <c r="B63" s="69"/>
      <c r="C63" s="69"/>
      <c r="D63" s="69"/>
      <c r="E63" s="69"/>
      <c r="F63" s="69"/>
      <c r="G63" s="69"/>
      <c r="H63" s="70"/>
    </row>
    <row r="64" spans="2:8">
      <c r="B64" s="69"/>
      <c r="C64" s="69"/>
      <c r="D64" s="69"/>
      <c r="E64" s="69"/>
      <c r="F64" s="69"/>
      <c r="G64" s="69"/>
      <c r="H64" s="70"/>
    </row>
    <row r="65" spans="2:8">
      <c r="B65" s="69"/>
      <c r="C65" s="69"/>
      <c r="D65" s="69"/>
      <c r="E65" s="69"/>
      <c r="F65" s="69"/>
      <c r="G65" s="69"/>
      <c r="H65" s="70"/>
    </row>
    <row r="66" spans="2:8">
      <c r="B66" s="69"/>
      <c r="C66" s="69"/>
      <c r="D66" s="69"/>
      <c r="E66" s="69"/>
      <c r="F66" s="69"/>
      <c r="G66" s="69"/>
      <c r="H66" s="70"/>
    </row>
    <row r="67" spans="2:8">
      <c r="B67" s="69"/>
      <c r="C67" s="69"/>
      <c r="D67" s="69"/>
      <c r="E67" s="69"/>
      <c r="F67" s="69"/>
      <c r="G67" s="69"/>
      <c r="H67" s="70"/>
    </row>
    <row r="68" spans="2:8">
      <c r="B68" s="69"/>
      <c r="C68" s="69"/>
      <c r="D68" s="69"/>
      <c r="E68" s="69"/>
      <c r="F68" s="69"/>
      <c r="G68" s="69"/>
      <c r="H68" s="70"/>
    </row>
    <row r="69" spans="2:8">
      <c r="B69" s="69"/>
      <c r="C69" s="69"/>
      <c r="D69" s="69"/>
      <c r="E69" s="69"/>
      <c r="F69" s="69"/>
      <c r="G69" s="69"/>
      <c r="H69" s="70"/>
    </row>
    <row r="70" spans="2:8">
      <c r="B70" s="69"/>
      <c r="C70" s="69"/>
      <c r="D70" s="69"/>
      <c r="E70" s="69"/>
      <c r="F70" s="69"/>
      <c r="G70" s="69"/>
      <c r="H70" s="70"/>
    </row>
    <row r="71" spans="2:8">
      <c r="B71" s="69"/>
      <c r="C71" s="69"/>
      <c r="D71" s="69"/>
      <c r="E71" s="69"/>
      <c r="F71" s="69"/>
      <c r="G71" s="69"/>
      <c r="H71" s="70"/>
    </row>
    <row r="72" spans="2:8">
      <c r="B72" s="69"/>
      <c r="C72" s="69"/>
      <c r="D72" s="69"/>
      <c r="E72" s="69"/>
      <c r="F72" s="69"/>
      <c r="G72" s="69"/>
      <c r="H72" s="70"/>
    </row>
    <row r="73" spans="2:8">
      <c r="B73" s="69"/>
      <c r="C73" s="69"/>
      <c r="D73" s="69"/>
      <c r="E73" s="69"/>
      <c r="F73" s="69"/>
      <c r="G73" s="69"/>
      <c r="H73" s="70"/>
    </row>
    <row r="74" spans="2:8">
      <c r="B74" s="69"/>
      <c r="C74" s="69"/>
      <c r="D74" s="69"/>
      <c r="E74" s="69"/>
      <c r="F74" s="69"/>
      <c r="G74" s="69"/>
      <c r="H74" s="70"/>
    </row>
    <row r="75" spans="2:8">
      <c r="B75" s="69"/>
      <c r="C75" s="69"/>
      <c r="D75" s="69"/>
      <c r="E75" s="69"/>
      <c r="F75" s="69"/>
      <c r="G75" s="69"/>
      <c r="H75" s="70"/>
    </row>
    <row r="76" spans="2:8">
      <c r="B76" s="69"/>
      <c r="C76" s="69"/>
      <c r="D76" s="69"/>
      <c r="E76" s="69"/>
      <c r="F76" s="69"/>
      <c r="G76" s="69"/>
      <c r="H76" s="70"/>
    </row>
    <row r="77" spans="2:8">
      <c r="B77" s="69"/>
      <c r="C77" s="69"/>
      <c r="D77" s="69"/>
      <c r="E77" s="69"/>
      <c r="F77" s="69"/>
      <c r="G77" s="69"/>
      <c r="H77" s="70"/>
    </row>
    <row r="78" spans="2:8">
      <c r="B78" s="69"/>
      <c r="C78" s="69"/>
      <c r="D78" s="69"/>
      <c r="E78" s="69"/>
      <c r="F78" s="69"/>
      <c r="G78" s="69"/>
      <c r="H78" s="70"/>
    </row>
    <row r="79" spans="2:8">
      <c r="B79" s="69"/>
      <c r="C79" s="69"/>
      <c r="D79" s="69"/>
      <c r="E79" s="69"/>
      <c r="F79" s="69"/>
      <c r="G79" s="69"/>
      <c r="H79" s="70"/>
    </row>
    <row r="80" spans="2:8">
      <c r="B80" s="69"/>
      <c r="C80" s="69"/>
      <c r="D80" s="69"/>
      <c r="E80" s="69"/>
      <c r="F80" s="69"/>
      <c r="G80" s="69"/>
      <c r="H80" s="70"/>
    </row>
    <row r="81" spans="2:8">
      <c r="B81" s="69"/>
      <c r="C81" s="69"/>
      <c r="D81" s="69"/>
      <c r="E81" s="69"/>
      <c r="F81" s="69"/>
      <c r="G81" s="69"/>
      <c r="H81" s="70"/>
    </row>
    <row r="82" spans="2:8">
      <c r="B82" s="69"/>
      <c r="C82" s="69"/>
      <c r="D82" s="69"/>
      <c r="E82" s="69"/>
      <c r="F82" s="69"/>
      <c r="G82" s="69"/>
      <c r="H82" s="70"/>
    </row>
    <row r="83" spans="2:8">
      <c r="B83" s="69"/>
      <c r="C83" s="69"/>
      <c r="D83" s="69"/>
      <c r="E83" s="69"/>
      <c r="F83" s="69"/>
      <c r="G83" s="69"/>
      <c r="H83" s="70"/>
    </row>
    <row r="84" spans="2:8">
      <c r="B84" s="69"/>
      <c r="C84" s="69"/>
      <c r="D84" s="69"/>
      <c r="E84" s="69"/>
      <c r="F84" s="69"/>
      <c r="G84" s="69"/>
      <c r="H84" s="70"/>
    </row>
    <row r="85" spans="2:8">
      <c r="B85" s="69"/>
      <c r="C85" s="69"/>
      <c r="D85" s="69"/>
      <c r="E85" s="69"/>
      <c r="F85" s="69"/>
      <c r="G85" s="69"/>
      <c r="H85" s="70"/>
    </row>
    <row r="86" spans="2:8">
      <c r="B86" s="69"/>
      <c r="C86" s="69"/>
      <c r="D86" s="69"/>
      <c r="E86" s="69"/>
      <c r="F86" s="69"/>
      <c r="G86" s="69"/>
      <c r="H86" s="70"/>
    </row>
    <row r="87" spans="2:8">
      <c r="B87" s="69"/>
      <c r="C87" s="69"/>
      <c r="D87" s="69"/>
      <c r="E87" s="69"/>
      <c r="F87" s="69"/>
      <c r="G87" s="69"/>
      <c r="H87" s="70"/>
    </row>
    <row r="88" spans="2:8">
      <c r="B88" s="69"/>
      <c r="C88" s="69"/>
      <c r="D88" s="69"/>
      <c r="E88" s="69"/>
      <c r="F88" s="69"/>
      <c r="G88" s="69"/>
      <c r="H88" s="70"/>
    </row>
    <row r="89" spans="2:8">
      <c r="B89" s="69"/>
      <c r="C89" s="69"/>
      <c r="D89" s="69"/>
      <c r="E89" s="69"/>
      <c r="F89" s="69"/>
      <c r="G89" s="69"/>
      <c r="H89" s="70"/>
    </row>
    <row r="90" spans="2:8">
      <c r="B90" s="69"/>
      <c r="C90" s="69"/>
      <c r="D90" s="69"/>
      <c r="E90" s="69"/>
      <c r="F90" s="69"/>
      <c r="G90" s="69"/>
      <c r="H90" s="70"/>
    </row>
    <row r="91" spans="2:8">
      <c r="B91" s="69"/>
      <c r="C91" s="69"/>
      <c r="D91" s="69"/>
      <c r="E91" s="69"/>
      <c r="F91" s="69"/>
      <c r="G91" s="69"/>
      <c r="H91" s="70"/>
    </row>
    <row r="92" spans="2:8">
      <c r="B92" s="69"/>
      <c r="C92" s="69"/>
      <c r="D92" s="69"/>
      <c r="E92" s="69"/>
      <c r="F92" s="69"/>
      <c r="G92" s="69"/>
      <c r="H92" s="70"/>
    </row>
    <row r="93" spans="2:8">
      <c r="B93" s="69"/>
      <c r="C93" s="69"/>
      <c r="D93" s="69"/>
      <c r="E93" s="69"/>
      <c r="F93" s="69"/>
      <c r="G93" s="69"/>
      <c r="H93" s="70"/>
    </row>
    <row r="94" spans="2:8">
      <c r="B94" s="69"/>
      <c r="C94" s="69"/>
      <c r="D94" s="69"/>
      <c r="E94" s="69"/>
      <c r="F94" s="69"/>
      <c r="G94" s="69"/>
      <c r="H94" s="70"/>
    </row>
    <row r="95" spans="2:8">
      <c r="B95" s="69"/>
      <c r="C95" s="69"/>
      <c r="D95" s="69"/>
      <c r="E95" s="69"/>
      <c r="F95" s="69"/>
      <c r="G95" s="69"/>
      <c r="H95" s="70"/>
    </row>
    <row r="96" spans="2:8">
      <c r="B96" s="69"/>
      <c r="C96" s="69"/>
      <c r="D96" s="69"/>
      <c r="E96" s="69"/>
      <c r="F96" s="69"/>
      <c r="G96" s="69"/>
      <c r="H96" s="70"/>
    </row>
    <row r="97" spans="2:8">
      <c r="B97" s="69"/>
      <c r="C97" s="69"/>
      <c r="D97" s="69"/>
      <c r="E97" s="69"/>
      <c r="F97" s="69"/>
      <c r="G97" s="69"/>
      <c r="H97" s="70"/>
    </row>
    <row r="98" spans="2:8">
      <c r="B98" s="69"/>
      <c r="C98" s="69"/>
      <c r="D98" s="69"/>
      <c r="E98" s="69"/>
      <c r="F98" s="69"/>
      <c r="G98" s="69"/>
      <c r="H98" s="70"/>
    </row>
    <row r="99" spans="2:8">
      <c r="B99" s="69"/>
      <c r="C99" s="69"/>
      <c r="D99" s="69"/>
      <c r="E99" s="69"/>
      <c r="F99" s="69"/>
      <c r="G99" s="69"/>
      <c r="H99" s="70"/>
    </row>
    <row r="100" spans="2:8">
      <c r="B100" s="69"/>
      <c r="C100" s="69"/>
      <c r="D100" s="69"/>
      <c r="E100" s="69"/>
      <c r="F100" s="69"/>
      <c r="G100" s="69"/>
      <c r="H100" s="70"/>
    </row>
    <row r="101" spans="2:8">
      <c r="B101" s="69"/>
      <c r="C101" s="69"/>
      <c r="D101" s="69"/>
      <c r="E101" s="69"/>
      <c r="F101" s="69"/>
      <c r="G101" s="69"/>
      <c r="H101" s="70"/>
    </row>
    <row r="102" spans="2:8">
      <c r="B102" s="69"/>
      <c r="C102" s="69"/>
      <c r="D102" s="69"/>
      <c r="E102" s="69"/>
      <c r="F102" s="69"/>
      <c r="G102" s="69"/>
      <c r="H102" s="70"/>
    </row>
    <row r="103" spans="2:8">
      <c r="B103" s="69"/>
      <c r="C103" s="69"/>
      <c r="D103" s="69"/>
      <c r="E103" s="69"/>
      <c r="F103" s="69"/>
      <c r="G103" s="69"/>
      <c r="H103" s="70"/>
    </row>
    <row r="104" spans="2:8">
      <c r="B104" s="69"/>
      <c r="C104" s="69"/>
      <c r="D104" s="69"/>
      <c r="E104" s="69"/>
      <c r="F104" s="69"/>
      <c r="G104" s="69"/>
      <c r="H104" s="70"/>
    </row>
    <row r="105" spans="2:8">
      <c r="B105" s="69"/>
      <c r="C105" s="69"/>
      <c r="D105" s="69"/>
      <c r="E105" s="69"/>
      <c r="F105" s="69"/>
      <c r="G105" s="69"/>
      <c r="H105" s="70"/>
    </row>
    <row r="106" spans="2:8">
      <c r="B106" s="69"/>
      <c r="C106" s="69"/>
      <c r="D106" s="69"/>
      <c r="E106" s="69"/>
      <c r="F106" s="69"/>
      <c r="G106" s="69"/>
      <c r="H106" s="70"/>
    </row>
    <row r="107" spans="2:8">
      <c r="B107" s="69"/>
      <c r="C107" s="69"/>
      <c r="D107" s="69"/>
      <c r="E107" s="69"/>
      <c r="F107" s="69"/>
      <c r="G107" s="69"/>
      <c r="H107" s="70"/>
    </row>
    <row r="108" spans="2:8">
      <c r="B108" s="69"/>
      <c r="C108" s="69"/>
      <c r="D108" s="69"/>
      <c r="E108" s="69"/>
      <c r="F108" s="69"/>
      <c r="G108" s="69"/>
      <c r="H108" s="70"/>
    </row>
    <row r="109" spans="2:8">
      <c r="B109" s="69"/>
      <c r="C109" s="69"/>
      <c r="D109" s="69"/>
      <c r="E109" s="69"/>
      <c r="F109" s="69"/>
      <c r="G109" s="69"/>
      <c r="H109" s="70"/>
    </row>
    <row r="110" spans="2:8">
      <c r="B110" s="69"/>
      <c r="C110" s="69"/>
      <c r="D110" s="69"/>
      <c r="E110" s="69"/>
      <c r="F110" s="69"/>
      <c r="G110" s="69"/>
      <c r="H110" s="70"/>
    </row>
    <row r="111" spans="2:8">
      <c r="B111" s="69"/>
      <c r="C111" s="69"/>
      <c r="D111" s="69"/>
      <c r="E111" s="69"/>
      <c r="F111" s="69"/>
      <c r="G111" s="69"/>
      <c r="H111" s="70"/>
    </row>
    <row r="112" spans="2:8">
      <c r="B112" s="69"/>
      <c r="C112" s="69"/>
      <c r="D112" s="69"/>
      <c r="E112" s="69"/>
      <c r="F112" s="69"/>
      <c r="G112" s="69"/>
      <c r="H112" s="70"/>
    </row>
    <row r="113" spans="2:8">
      <c r="B113" s="69"/>
      <c r="C113" s="69"/>
      <c r="D113" s="69"/>
      <c r="E113" s="69"/>
      <c r="F113" s="69"/>
      <c r="G113" s="69"/>
      <c r="H113" s="70"/>
    </row>
    <row r="114" spans="2:8">
      <c r="B114" s="69"/>
      <c r="C114" s="69"/>
      <c r="D114" s="69"/>
      <c r="E114" s="69"/>
      <c r="F114" s="69"/>
      <c r="G114" s="69"/>
      <c r="H114" s="70"/>
    </row>
    <row r="115" spans="2:8">
      <c r="B115" s="69"/>
      <c r="C115" s="69"/>
      <c r="D115" s="69"/>
      <c r="E115" s="69"/>
      <c r="F115" s="69"/>
      <c r="G115" s="69"/>
      <c r="H115" s="70"/>
    </row>
    <row r="116" spans="2:8">
      <c r="B116" s="69"/>
      <c r="C116" s="69"/>
      <c r="D116" s="69"/>
      <c r="E116" s="69"/>
      <c r="F116" s="69"/>
      <c r="G116" s="69"/>
      <c r="H116" s="70"/>
    </row>
    <row r="117" spans="2:8">
      <c r="B117" s="69"/>
      <c r="C117" s="69"/>
      <c r="D117" s="69"/>
      <c r="E117" s="69"/>
      <c r="F117" s="69"/>
      <c r="G117" s="69"/>
      <c r="H117" s="70"/>
    </row>
    <row r="118" spans="2:8">
      <c r="B118" s="69"/>
      <c r="C118" s="69"/>
      <c r="D118" s="69"/>
      <c r="E118" s="69"/>
      <c r="F118" s="69"/>
      <c r="G118" s="69"/>
      <c r="H118" s="70"/>
    </row>
    <row r="119" spans="2:8">
      <c r="B119" s="69"/>
      <c r="C119" s="69"/>
      <c r="D119" s="69"/>
      <c r="E119" s="69"/>
      <c r="F119" s="69"/>
      <c r="G119" s="69"/>
      <c r="H119" s="70"/>
    </row>
    <row r="120" spans="2:8">
      <c r="B120" s="69"/>
      <c r="C120" s="69"/>
      <c r="D120" s="69"/>
      <c r="E120" s="69"/>
      <c r="F120" s="69"/>
      <c r="G120" s="69"/>
      <c r="H120" s="70"/>
    </row>
    <row r="121" spans="2:8">
      <c r="B121" s="69"/>
      <c r="C121" s="69"/>
      <c r="D121" s="69"/>
      <c r="E121" s="69"/>
      <c r="F121" s="69"/>
      <c r="G121" s="69"/>
      <c r="H121" s="70"/>
    </row>
  </sheetData>
  <printOptions horizontalCentered="1"/>
  <pageMargins left="0.31496062992126" right="0.118110236220472" top="10.1968503937008" bottom="0.354330708661417" header="0.31496062992126" footer="0.31496062992126"/>
  <pageSetup paperSize="9" scale="8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J94"/>
  <sheetViews>
    <sheetView topLeftCell="A67" workbookViewId="0">
      <selection activeCell="B86" sqref="B86:D88"/>
    </sheetView>
  </sheetViews>
  <sheetFormatPr defaultColWidth="9" defaultRowHeight="15"/>
  <cols>
    <col min="2" max="2" width="9.57142857142857" customWidth="1"/>
    <col min="3" max="3" width="18.8571428571429" style="191" customWidth="1"/>
    <col min="4" max="4" width="15.1428571428571" customWidth="1"/>
    <col min="5" max="5" width="12.7142857142857" customWidth="1"/>
    <col min="6" max="6" width="8.57142857142857" customWidth="1"/>
    <col min="7" max="7" width="5" customWidth="1"/>
    <col min="8" max="8" width="4.14285714285714" customWidth="1"/>
    <col min="10" max="10" width="12.4285714285714" style="191" customWidth="1"/>
    <col min="12" max="12" width="6.28571428571429" customWidth="1"/>
  </cols>
  <sheetData>
    <row r="2" ht="21" spans="2:10">
      <c r="B2" s="238" t="s">
        <v>18</v>
      </c>
      <c r="C2" s="238"/>
      <c r="D2" s="239"/>
      <c r="E2" s="332" t="s">
        <v>398</v>
      </c>
      <c r="F2" s="239"/>
      <c r="G2" s="239"/>
      <c r="J2"/>
    </row>
    <row r="3" spans="2:10">
      <c r="B3" s="148" t="s">
        <v>11</v>
      </c>
      <c r="C3" s="148"/>
      <c r="D3" s="148"/>
      <c r="E3" s="148"/>
      <c r="F3" s="148" t="s">
        <v>10</v>
      </c>
      <c r="J3"/>
    </row>
    <row r="4" spans="2:10">
      <c r="B4" s="148" t="s">
        <v>399</v>
      </c>
      <c r="C4" s="148" t="s">
        <v>400</v>
      </c>
      <c r="D4" s="148" t="s">
        <v>401</v>
      </c>
      <c r="E4" s="148"/>
      <c r="F4" s="148"/>
      <c r="J4"/>
    </row>
    <row r="5" ht="15.75" spans="2:10">
      <c r="B5" s="240">
        <v>1</v>
      </c>
      <c r="C5" s="81">
        <v>944038000</v>
      </c>
      <c r="D5" s="241">
        <v>552.0414</v>
      </c>
      <c r="E5" s="241"/>
      <c r="F5" s="241"/>
      <c r="J5"/>
    </row>
    <row r="6" ht="15.75" spans="2:10">
      <c r="B6" s="240">
        <v>2</v>
      </c>
      <c r="C6" s="81" t="s">
        <v>402</v>
      </c>
      <c r="D6" s="241">
        <v>517.81</v>
      </c>
      <c r="E6" s="242"/>
      <c r="F6" s="241"/>
      <c r="J6"/>
    </row>
    <row r="7" ht="15.75" spans="2:10">
      <c r="B7" s="240">
        <v>3</v>
      </c>
      <c r="C7" s="81" t="s">
        <v>403</v>
      </c>
      <c r="D7" s="241">
        <v>2784.6412</v>
      </c>
      <c r="E7" s="242"/>
      <c r="F7" s="241"/>
      <c r="J7"/>
    </row>
    <row r="8" ht="15.75" spans="2:10">
      <c r="B8" s="240">
        <v>4</v>
      </c>
      <c r="C8" s="81" t="s">
        <v>404</v>
      </c>
      <c r="D8" s="241">
        <v>517.704</v>
      </c>
      <c r="E8" s="242"/>
      <c r="F8" s="241"/>
      <c r="J8"/>
    </row>
    <row r="9" ht="15.75" spans="2:10">
      <c r="B9" s="240">
        <v>5</v>
      </c>
      <c r="C9" s="81" t="s">
        <v>405</v>
      </c>
      <c r="D9" s="241">
        <v>342.8252</v>
      </c>
      <c r="E9" s="242"/>
      <c r="F9" s="241"/>
      <c r="J9"/>
    </row>
    <row r="10" ht="15.75" spans="2:10">
      <c r="B10" s="240">
        <v>6</v>
      </c>
      <c r="C10" s="81" t="s">
        <v>406</v>
      </c>
      <c r="D10" s="241">
        <v>560.8953</v>
      </c>
      <c r="E10" s="242"/>
      <c r="F10" s="241"/>
      <c r="J10"/>
    </row>
    <row r="11" ht="15.75" spans="2:10">
      <c r="B11" s="240">
        <v>7</v>
      </c>
      <c r="C11" s="81" t="s">
        <v>407</v>
      </c>
      <c r="D11" s="241">
        <v>696.9182</v>
      </c>
      <c r="E11" s="242"/>
      <c r="F11" s="241"/>
      <c r="J11"/>
    </row>
    <row r="12" ht="15.75" spans="2:10">
      <c r="B12" s="240">
        <v>8</v>
      </c>
      <c r="C12" s="81" t="s">
        <v>408</v>
      </c>
      <c r="D12" s="241">
        <v>1753.35501052632</v>
      </c>
      <c r="E12" s="242"/>
      <c r="F12" s="241"/>
      <c r="J12"/>
    </row>
    <row r="13" ht="15.75" spans="2:10">
      <c r="B13" s="240">
        <v>9</v>
      </c>
      <c r="C13" s="81" t="s">
        <v>409</v>
      </c>
      <c r="D13" s="241">
        <v>1537.93466666667</v>
      </c>
      <c r="E13" s="242"/>
      <c r="F13" s="241"/>
      <c r="J13"/>
    </row>
    <row r="14" ht="15.75" spans="2:10">
      <c r="B14" s="240">
        <v>10</v>
      </c>
      <c r="C14" s="81" t="s">
        <v>410</v>
      </c>
      <c r="D14" s="241">
        <v>1385.526</v>
      </c>
      <c r="E14" s="242"/>
      <c r="F14" s="241"/>
      <c r="J14"/>
    </row>
    <row r="15" ht="15.75" spans="2:10">
      <c r="B15" s="240">
        <v>11</v>
      </c>
      <c r="C15" s="81" t="s">
        <v>411</v>
      </c>
      <c r="D15" s="241">
        <v>646.628266666667</v>
      </c>
      <c r="E15" s="242"/>
      <c r="F15" s="241"/>
      <c r="J15"/>
    </row>
    <row r="16" ht="15.75" spans="2:10">
      <c r="B16" s="240">
        <v>12</v>
      </c>
      <c r="C16" s="81" t="s">
        <v>412</v>
      </c>
      <c r="D16" s="241">
        <v>1936.63562807018</v>
      </c>
      <c r="E16" s="242"/>
      <c r="F16" s="241"/>
      <c r="J16"/>
    </row>
    <row r="17" ht="15.75" spans="2:10">
      <c r="B17" s="240">
        <v>13</v>
      </c>
      <c r="C17" s="81" t="s">
        <v>413</v>
      </c>
      <c r="D17" s="241">
        <v>133.815733333333</v>
      </c>
      <c r="E17" s="242"/>
      <c r="F17" s="241"/>
      <c r="J17"/>
    </row>
    <row r="18" ht="15.75" spans="2:10">
      <c r="B18" s="240">
        <v>14</v>
      </c>
      <c r="C18" s="81" t="s">
        <v>414</v>
      </c>
      <c r="D18" s="241">
        <v>601.956333333333</v>
      </c>
      <c r="E18" s="242"/>
      <c r="F18" s="241"/>
      <c r="J18"/>
    </row>
    <row r="19" ht="15.75" spans="2:10">
      <c r="B19" s="240">
        <v>15</v>
      </c>
      <c r="C19" s="81" t="s">
        <v>415</v>
      </c>
      <c r="D19" s="241">
        <v>1226.63553333333</v>
      </c>
      <c r="E19" s="242"/>
      <c r="F19" s="241"/>
      <c r="J19"/>
    </row>
    <row r="20" ht="15.75" spans="2:10">
      <c r="B20" s="240">
        <v>16</v>
      </c>
      <c r="C20" s="81" t="s">
        <v>416</v>
      </c>
      <c r="D20" s="241">
        <v>1842.26638235294</v>
      </c>
      <c r="E20" s="242"/>
      <c r="F20" s="241"/>
      <c r="J20"/>
    </row>
    <row r="21" ht="15.75" spans="2:10">
      <c r="B21" s="240">
        <v>17</v>
      </c>
      <c r="C21" s="81" t="s">
        <v>417</v>
      </c>
      <c r="D21" s="241">
        <v>800.486866666667</v>
      </c>
      <c r="E21" s="242"/>
      <c r="F21" s="241"/>
      <c r="J21"/>
    </row>
    <row r="22" ht="15.75" spans="2:10">
      <c r="B22" s="240">
        <v>18</v>
      </c>
      <c r="C22" s="81" t="s">
        <v>418</v>
      </c>
      <c r="D22" s="241">
        <v>1561.5045</v>
      </c>
      <c r="E22" s="242"/>
      <c r="F22" s="241"/>
      <c r="J22"/>
    </row>
    <row r="23" ht="15.75" spans="2:10">
      <c r="B23" s="240">
        <v>19</v>
      </c>
      <c r="C23" s="81" t="s">
        <v>419</v>
      </c>
      <c r="D23" s="241">
        <v>2928.64347368421</v>
      </c>
      <c r="E23" s="242"/>
      <c r="F23" s="241"/>
      <c r="J23"/>
    </row>
    <row r="24" ht="15.75" spans="2:10">
      <c r="B24" s="240">
        <v>20</v>
      </c>
      <c r="C24" s="81" t="s">
        <v>420</v>
      </c>
      <c r="D24" s="241">
        <v>8747.07193333334</v>
      </c>
      <c r="E24" s="242"/>
      <c r="F24" s="241"/>
      <c r="J24"/>
    </row>
    <row r="25" ht="15.75" spans="2:10">
      <c r="B25" s="240">
        <v>21</v>
      </c>
      <c r="C25" s="81" t="s">
        <v>421</v>
      </c>
      <c r="D25" s="241">
        <v>798.310733333333</v>
      </c>
      <c r="E25" s="242"/>
      <c r="F25" s="241"/>
      <c r="J25"/>
    </row>
    <row r="26" ht="15.75" spans="2:10">
      <c r="B26" s="240">
        <v>22</v>
      </c>
      <c r="C26" s="81" t="s">
        <v>422</v>
      </c>
      <c r="D26" s="241">
        <v>1655.36136363636</v>
      </c>
      <c r="E26" s="242"/>
      <c r="F26" s="241"/>
      <c r="J26"/>
    </row>
    <row r="27" ht="15.75" spans="2:10">
      <c r="B27" s="240">
        <v>23</v>
      </c>
      <c r="C27" s="81" t="s">
        <v>423</v>
      </c>
      <c r="D27" s="241">
        <v>3112.8476</v>
      </c>
      <c r="E27" s="242"/>
      <c r="F27" s="241"/>
      <c r="J27"/>
    </row>
    <row r="28" ht="15.75" spans="2:10">
      <c r="B28" s="240">
        <v>24</v>
      </c>
      <c r="C28" s="81" t="s">
        <v>424</v>
      </c>
      <c r="D28" s="241">
        <v>1408.6764</v>
      </c>
      <c r="E28" s="242"/>
      <c r="F28" s="241"/>
      <c r="J28"/>
    </row>
    <row r="29" ht="15.75" spans="2:10">
      <c r="B29" s="240">
        <v>25</v>
      </c>
      <c r="C29" s="81" t="s">
        <v>425</v>
      </c>
      <c r="D29" s="241">
        <v>818.066466666666</v>
      </c>
      <c r="E29" s="242"/>
      <c r="F29" s="241"/>
      <c r="J29"/>
    </row>
    <row r="30" ht="15.75" spans="2:10">
      <c r="B30" s="240">
        <v>26</v>
      </c>
      <c r="C30" s="81" t="s">
        <v>426</v>
      </c>
      <c r="D30" s="241">
        <v>536.0807</v>
      </c>
      <c r="E30" s="242"/>
      <c r="F30" s="241"/>
      <c r="J30"/>
    </row>
    <row r="31" ht="15.75" spans="2:10">
      <c r="B31" s="240">
        <v>27</v>
      </c>
      <c r="C31" s="81" t="s">
        <v>427</v>
      </c>
      <c r="D31" s="241">
        <v>887.937766666667</v>
      </c>
      <c r="E31" s="242"/>
      <c r="F31" s="241"/>
      <c r="J31"/>
    </row>
    <row r="32" ht="15.75" spans="2:10">
      <c r="B32" s="240">
        <v>28</v>
      </c>
      <c r="C32" s="81" t="s">
        <v>428</v>
      </c>
      <c r="D32" s="241">
        <v>1406.36223333333</v>
      </c>
      <c r="E32" s="242"/>
      <c r="F32" s="241"/>
      <c r="J32"/>
    </row>
    <row r="33" ht="15.75" spans="2:10">
      <c r="B33" s="240">
        <v>29</v>
      </c>
      <c r="C33" s="81" t="s">
        <v>19</v>
      </c>
      <c r="D33" s="241">
        <v>1023.32152941176</v>
      </c>
      <c r="E33" s="242"/>
      <c r="F33" s="241"/>
      <c r="J33"/>
    </row>
    <row r="34" ht="15.75" spans="2:10">
      <c r="B34" s="240">
        <v>30</v>
      </c>
      <c r="C34" s="81" t="s">
        <v>429</v>
      </c>
      <c r="D34" s="241">
        <v>891.111333333334</v>
      </c>
      <c r="E34" s="242"/>
      <c r="F34" s="241"/>
      <c r="J34"/>
    </row>
    <row r="35" ht="15.75" spans="2:10">
      <c r="B35" s="240">
        <v>31</v>
      </c>
      <c r="C35" s="81" t="s">
        <v>430</v>
      </c>
      <c r="D35" s="241">
        <v>1624.88106666667</v>
      </c>
      <c r="E35" s="242"/>
      <c r="F35" s="241"/>
      <c r="J35"/>
    </row>
    <row r="36" ht="15.75" spans="2:10">
      <c r="B36" s="240">
        <v>32</v>
      </c>
      <c r="C36" s="81" t="s">
        <v>431</v>
      </c>
      <c r="D36" s="241">
        <v>1439.6284</v>
      </c>
      <c r="E36" s="242"/>
      <c r="F36" s="241"/>
      <c r="J36"/>
    </row>
    <row r="37" ht="15.75" spans="2:10">
      <c r="B37" s="240">
        <v>33</v>
      </c>
      <c r="C37" s="81" t="s">
        <v>432</v>
      </c>
      <c r="D37" s="241">
        <v>1127.93893333333</v>
      </c>
      <c r="E37" s="242"/>
      <c r="F37" s="241"/>
      <c r="J37"/>
    </row>
    <row r="38" ht="15.75" spans="2:10">
      <c r="B38" s="240">
        <v>34</v>
      </c>
      <c r="C38" s="81" t="s">
        <v>433</v>
      </c>
      <c r="D38" s="241">
        <v>820.736000000001</v>
      </c>
      <c r="E38" s="242"/>
      <c r="F38" s="241"/>
      <c r="J38"/>
    </row>
    <row r="39" ht="15.75" spans="2:10">
      <c r="B39" s="240">
        <v>35</v>
      </c>
      <c r="C39" s="82" t="s">
        <v>16</v>
      </c>
      <c r="D39" s="243">
        <v>131624.292783333</v>
      </c>
      <c r="E39" s="242"/>
      <c r="F39" s="241"/>
      <c r="J39"/>
    </row>
    <row r="40" ht="15.75" spans="2:10">
      <c r="B40" s="240">
        <v>36</v>
      </c>
      <c r="C40" s="82">
        <v>7236955555</v>
      </c>
      <c r="D40" s="243">
        <v>4807.789</v>
      </c>
      <c r="E40" s="242"/>
      <c r="F40" s="241"/>
      <c r="J40"/>
    </row>
    <row r="41" ht="15.75" spans="2:10">
      <c r="B41" s="240">
        <v>37</v>
      </c>
      <c r="C41" s="82">
        <v>7430993649</v>
      </c>
      <c r="D41" s="243">
        <v>1316.5708</v>
      </c>
      <c r="E41" s="242"/>
      <c r="F41" s="241"/>
      <c r="J41"/>
    </row>
    <row r="42" ht="15.75" spans="2:10">
      <c r="B42" s="240">
        <v>38</v>
      </c>
      <c r="C42" s="82" t="s">
        <v>434</v>
      </c>
      <c r="D42" s="243">
        <v>424.6466</v>
      </c>
      <c r="E42" s="242"/>
      <c r="F42" s="241"/>
      <c r="J42"/>
    </row>
    <row r="43" ht="15.75" spans="2:10">
      <c r="B43" s="240">
        <v>39</v>
      </c>
      <c r="C43" s="82" t="s">
        <v>435</v>
      </c>
      <c r="D43" s="243">
        <v>823.2172</v>
      </c>
      <c r="E43" s="242"/>
      <c r="F43" s="241"/>
      <c r="J43"/>
    </row>
    <row r="44" ht="15.75" spans="2:10">
      <c r="B44" s="240">
        <v>40</v>
      </c>
      <c r="C44" s="82" t="s">
        <v>20</v>
      </c>
      <c r="D44" s="243">
        <v>453.326666666667</v>
      </c>
      <c r="E44" s="242"/>
      <c r="F44" s="241"/>
      <c r="J44"/>
    </row>
    <row r="45" ht="15.75" spans="2:10">
      <c r="B45" s="240">
        <v>41</v>
      </c>
      <c r="C45" s="82">
        <v>1510955555</v>
      </c>
      <c r="D45" s="243">
        <v>2880.5288</v>
      </c>
      <c r="E45" s="242"/>
      <c r="F45" s="241"/>
      <c r="J45"/>
    </row>
    <row r="46" ht="15.75" spans="2:10">
      <c r="B46" s="240">
        <v>42</v>
      </c>
      <c r="C46" s="82">
        <v>2164129000</v>
      </c>
      <c r="D46" s="243">
        <v>2457.40506666667</v>
      </c>
      <c r="E46" s="242"/>
      <c r="F46" s="241"/>
      <c r="J46"/>
    </row>
    <row r="47" ht="15.75" spans="2:10">
      <c r="B47" s="240">
        <v>43</v>
      </c>
      <c r="C47" s="82">
        <v>2361014444</v>
      </c>
      <c r="D47" s="243">
        <v>761.714380952381</v>
      </c>
      <c r="E47" s="242"/>
      <c r="F47" s="241"/>
      <c r="J47"/>
    </row>
    <row r="48" ht="15.75" spans="2:10">
      <c r="B48" s="240">
        <v>44</v>
      </c>
      <c r="C48" s="82">
        <v>3135308198</v>
      </c>
      <c r="D48" s="243">
        <v>862.31</v>
      </c>
      <c r="E48" s="242"/>
      <c r="F48" s="241"/>
      <c r="J48"/>
    </row>
    <row r="49" ht="15.75" spans="2:10">
      <c r="B49" s="240">
        <v>45</v>
      </c>
      <c r="C49" s="82">
        <v>3198944444</v>
      </c>
      <c r="D49" s="243">
        <v>406.78</v>
      </c>
      <c r="E49" s="242"/>
      <c r="F49" s="241"/>
      <c r="J49"/>
    </row>
    <row r="50" ht="15.75" spans="2:10">
      <c r="B50" s="240">
        <v>46</v>
      </c>
      <c r="C50" s="82">
        <v>3605955555</v>
      </c>
      <c r="D50" s="243">
        <v>404.3476</v>
      </c>
      <c r="E50" s="242"/>
      <c r="F50" s="241"/>
      <c r="J50"/>
    </row>
    <row r="51" ht="15.75" spans="2:10">
      <c r="B51" s="240">
        <v>47</v>
      </c>
      <c r="C51" s="82">
        <v>8207955555</v>
      </c>
      <c r="D51" s="243">
        <v>874.222066666667</v>
      </c>
      <c r="E51" s="242"/>
      <c r="F51" s="241"/>
      <c r="J51"/>
    </row>
    <row r="52" ht="15.75" spans="2:10">
      <c r="B52" s="240">
        <v>48</v>
      </c>
      <c r="C52" s="82">
        <v>8259269582</v>
      </c>
      <c r="D52" s="243">
        <v>728.432</v>
      </c>
      <c r="E52" s="242"/>
      <c r="F52" s="241"/>
      <c r="J52"/>
    </row>
    <row r="53" ht="15.75" spans="2:10">
      <c r="B53" s="240">
        <v>49</v>
      </c>
      <c r="C53" s="82">
        <v>8270354969</v>
      </c>
      <c r="D53" s="243">
        <v>913.140533333333</v>
      </c>
      <c r="E53" s="242"/>
      <c r="F53" s="241"/>
      <c r="J53"/>
    </row>
    <row r="54" ht="15.75" spans="2:10">
      <c r="B54" s="240">
        <v>50</v>
      </c>
      <c r="C54" s="82">
        <v>8754638900</v>
      </c>
      <c r="D54" s="243">
        <v>2037.56026666667</v>
      </c>
      <c r="E54" s="242"/>
      <c r="F54" s="241"/>
      <c r="J54"/>
    </row>
    <row r="55" ht="15.75" spans="2:10">
      <c r="B55" s="240">
        <v>51</v>
      </c>
      <c r="C55" s="82">
        <v>43955555</v>
      </c>
      <c r="D55" s="243">
        <v>1175.38453333333</v>
      </c>
      <c r="E55" s="242"/>
      <c r="F55" s="241"/>
      <c r="J55"/>
    </row>
    <row r="56" ht="15.75" spans="2:10">
      <c r="B56" s="240">
        <v>52</v>
      </c>
      <c r="C56" s="82">
        <v>63017911</v>
      </c>
      <c r="D56" s="243">
        <v>1059.11666666667</v>
      </c>
      <c r="E56" s="242"/>
      <c r="F56" s="241"/>
      <c r="J56"/>
    </row>
    <row r="57" ht="15.75" spans="2:10">
      <c r="B57" s="240">
        <v>53</v>
      </c>
      <c r="C57" s="82">
        <v>1272014444</v>
      </c>
      <c r="D57" s="243">
        <v>7995.41345098039</v>
      </c>
      <c r="E57" s="242"/>
      <c r="F57" s="241"/>
      <c r="J57"/>
    </row>
    <row r="58" ht="15.75" spans="2:10">
      <c r="B58" s="240">
        <v>54</v>
      </c>
      <c r="C58" s="82">
        <v>1371014444</v>
      </c>
      <c r="D58" s="243">
        <v>1606.4512</v>
      </c>
      <c r="E58" s="242"/>
      <c r="F58" s="241"/>
      <c r="J58"/>
    </row>
    <row r="59" ht="15.75" spans="2:10">
      <c r="B59" s="240">
        <v>55</v>
      </c>
      <c r="C59" s="82">
        <v>4077955555</v>
      </c>
      <c r="D59" s="243">
        <v>2425.728</v>
      </c>
      <c r="E59" s="242"/>
      <c r="F59" s="241"/>
      <c r="J59"/>
    </row>
    <row r="60" ht="15.75" spans="2:10">
      <c r="B60" s="240">
        <v>56</v>
      </c>
      <c r="C60" s="82">
        <v>4713701214</v>
      </c>
      <c r="D60" s="243">
        <v>1634.20906666667</v>
      </c>
      <c r="E60" s="242"/>
      <c r="F60" s="241"/>
      <c r="J60"/>
    </row>
    <row r="61" ht="15.75" spans="2:10">
      <c r="B61" s="240">
        <v>57</v>
      </c>
      <c r="C61" s="82">
        <v>4865129000</v>
      </c>
      <c r="D61" s="243">
        <v>1247.7048</v>
      </c>
      <c r="E61" s="242"/>
      <c r="F61" s="241"/>
      <c r="J61"/>
    </row>
    <row r="62" ht="15.75" spans="2:10">
      <c r="B62" s="240">
        <v>58</v>
      </c>
      <c r="C62" s="82">
        <v>4980844871</v>
      </c>
      <c r="D62" s="243">
        <v>5586.02333333333</v>
      </c>
      <c r="E62" s="242"/>
      <c r="F62" s="241"/>
      <c r="J62"/>
    </row>
    <row r="63" ht="15.75" spans="2:10">
      <c r="B63" s="240">
        <v>59</v>
      </c>
      <c r="C63" s="82">
        <v>5130014444</v>
      </c>
      <c r="D63" s="243">
        <v>13014.144</v>
      </c>
      <c r="E63" s="242"/>
      <c r="F63" s="241"/>
      <c r="J63"/>
    </row>
    <row r="64" ht="15.75" spans="2:10">
      <c r="B64" s="240">
        <v>60</v>
      </c>
      <c r="C64" s="82">
        <v>5261014444</v>
      </c>
      <c r="D64" s="243">
        <v>3990.97066666667</v>
      </c>
      <c r="E64" s="242"/>
      <c r="F64" s="241"/>
      <c r="J64"/>
    </row>
    <row r="65" ht="15.75" spans="2:10">
      <c r="B65" s="240">
        <v>61</v>
      </c>
      <c r="C65" s="82">
        <v>6430014444</v>
      </c>
      <c r="D65" s="243">
        <v>8893.7408</v>
      </c>
      <c r="E65" s="242"/>
      <c r="F65" s="241"/>
      <c r="J65"/>
    </row>
    <row r="66" ht="15.75" spans="2:10">
      <c r="B66" s="240"/>
      <c r="C66" s="81"/>
      <c r="D66" s="241">
        <f>SUM(D5:D65)</f>
        <v>249031.726436281</v>
      </c>
      <c r="E66" s="242"/>
      <c r="F66" s="241"/>
      <c r="J66"/>
    </row>
    <row r="67" spans="10:10">
      <c r="J67"/>
    </row>
    <row r="68" spans="10:10">
      <c r="J68"/>
    </row>
    <row r="69" spans="2:10">
      <c r="B69" s="244" t="s">
        <v>55</v>
      </c>
      <c r="C69" s="245"/>
      <c r="D69" s="245"/>
      <c r="E69" s="245"/>
      <c r="F69" s="246"/>
      <c r="J69"/>
    </row>
    <row r="70" spans="2:10">
      <c r="B70" s="148" t="s">
        <v>399</v>
      </c>
      <c r="C70" s="148" t="s">
        <v>400</v>
      </c>
      <c r="D70" s="148" t="s">
        <v>401</v>
      </c>
      <c r="E70" s="148"/>
      <c r="F70" s="148"/>
      <c r="J70"/>
    </row>
    <row r="71" ht="15.75" spans="2:10">
      <c r="B71" s="240">
        <v>1</v>
      </c>
      <c r="C71" s="81" t="s">
        <v>436</v>
      </c>
      <c r="D71" s="241">
        <v>2637.95133333333</v>
      </c>
      <c r="E71" s="242"/>
      <c r="F71" s="241"/>
      <c r="J71"/>
    </row>
    <row r="72" ht="15.75" spans="2:10">
      <c r="B72" s="240">
        <v>2</v>
      </c>
      <c r="C72" s="81" t="s">
        <v>437</v>
      </c>
      <c r="D72" s="241">
        <v>404.496</v>
      </c>
      <c r="E72" s="242"/>
      <c r="F72" s="241"/>
      <c r="J72"/>
    </row>
    <row r="73" ht="15.75" spans="2:10">
      <c r="B73" s="240">
        <v>3</v>
      </c>
      <c r="C73" s="81" t="s">
        <v>438</v>
      </c>
      <c r="D73" s="241">
        <v>2623.7015</v>
      </c>
      <c r="E73" s="242"/>
      <c r="F73" s="241"/>
      <c r="J73"/>
    </row>
    <row r="74" ht="15.75" spans="2:6">
      <c r="B74" s="240">
        <v>4</v>
      </c>
      <c r="C74" s="115" t="s">
        <v>439</v>
      </c>
      <c r="D74" s="241">
        <v>147.818642857142</v>
      </c>
      <c r="E74" s="242"/>
      <c r="F74" s="241"/>
    </row>
    <row r="75" ht="15.75" spans="2:6">
      <c r="B75" s="240">
        <v>5</v>
      </c>
      <c r="C75" s="81">
        <v>7714014444</v>
      </c>
      <c r="D75" s="241">
        <v>7339.45111666667</v>
      </c>
      <c r="E75" s="242"/>
      <c r="F75" s="241"/>
    </row>
    <row r="76" ht="15.75" spans="2:6">
      <c r="B76" s="240">
        <v>6</v>
      </c>
      <c r="C76" s="81">
        <v>3415014444</v>
      </c>
      <c r="D76" s="241">
        <v>8710.10833333333</v>
      </c>
      <c r="E76" s="242"/>
      <c r="F76" s="241"/>
    </row>
    <row r="77" ht="15.75" spans="2:6">
      <c r="B77" s="240">
        <v>7</v>
      </c>
      <c r="C77" s="81">
        <v>4986014444</v>
      </c>
      <c r="D77" s="241">
        <v>755.5044</v>
      </c>
      <c r="E77" s="242"/>
      <c r="F77" s="241"/>
    </row>
    <row r="78" ht="15.75" spans="2:6">
      <c r="B78" s="240">
        <v>8</v>
      </c>
      <c r="C78" s="81">
        <v>5164014444</v>
      </c>
      <c r="D78" s="241">
        <v>3743.64542857143</v>
      </c>
      <c r="E78" s="242"/>
      <c r="F78" s="241"/>
    </row>
    <row r="79" ht="15.75" spans="2:6">
      <c r="B79" s="240">
        <v>9</v>
      </c>
      <c r="C79" s="81">
        <v>2337263000</v>
      </c>
      <c r="D79" s="241">
        <v>5788.63173333333</v>
      </c>
      <c r="E79" s="241"/>
      <c r="F79" s="152"/>
    </row>
    <row r="80" ht="15.75" spans="2:6">
      <c r="B80" s="240">
        <v>10</v>
      </c>
      <c r="C80" s="81">
        <v>2754014444</v>
      </c>
      <c r="D80" s="241">
        <v>1310.28366666667</v>
      </c>
      <c r="E80" s="241"/>
      <c r="F80" s="152"/>
    </row>
    <row r="81" ht="15.75" spans="2:10">
      <c r="B81" s="240">
        <v>11</v>
      </c>
      <c r="C81" s="81">
        <v>3415014444</v>
      </c>
      <c r="D81" s="241">
        <v>2698.31833333333</v>
      </c>
      <c r="E81" s="241"/>
      <c r="F81" s="152"/>
      <c r="J81"/>
    </row>
    <row r="82" ht="15.75" spans="2:10">
      <c r="B82" s="240"/>
      <c r="C82" s="81"/>
      <c r="D82" s="151">
        <f>SUM(D71:D81)</f>
        <v>36159.9104880952</v>
      </c>
      <c r="E82" s="151"/>
      <c r="F82" s="152"/>
      <c r="J82"/>
    </row>
    <row r="83" spans="3:10">
      <c r="C83"/>
      <c r="J83"/>
    </row>
    <row r="84" spans="2:10">
      <c r="B84" s="244" t="s">
        <v>374</v>
      </c>
      <c r="C84" s="245"/>
      <c r="D84" s="245"/>
      <c r="E84" s="245"/>
      <c r="F84" s="246"/>
      <c r="J84"/>
    </row>
    <row r="85" spans="2:10">
      <c r="B85" s="148" t="s">
        <v>399</v>
      </c>
      <c r="C85" s="148" t="s">
        <v>400</v>
      </c>
      <c r="D85" s="148" t="s">
        <v>401</v>
      </c>
      <c r="E85" s="148"/>
      <c r="F85" s="148"/>
      <c r="J85"/>
    </row>
    <row r="86" ht="15.75" spans="2:10">
      <c r="B86" s="240">
        <v>1</v>
      </c>
      <c r="C86" s="81">
        <v>2613274362</v>
      </c>
      <c r="D86" s="241">
        <v>4289.11876923077</v>
      </c>
      <c r="E86" s="241"/>
      <c r="F86" s="152"/>
      <c r="J86"/>
    </row>
    <row r="87" ht="15.75" spans="2:10">
      <c r="B87" s="240">
        <v>2</v>
      </c>
      <c r="C87" s="81">
        <v>2727465675</v>
      </c>
      <c r="D87" s="241">
        <v>15749.48</v>
      </c>
      <c r="E87" s="241"/>
      <c r="F87" s="152"/>
      <c r="J87"/>
    </row>
    <row r="88" ht="15.75" spans="2:10">
      <c r="B88" s="240"/>
      <c r="C88" s="81"/>
      <c r="D88" s="151">
        <f>SUM(D86:D87)</f>
        <v>20038.5987692308</v>
      </c>
      <c r="E88" s="151"/>
      <c r="F88" s="152"/>
      <c r="J88"/>
    </row>
    <row r="89" ht="15.75" spans="2:10">
      <c r="B89" s="240"/>
      <c r="C89" s="81"/>
      <c r="D89" s="241"/>
      <c r="E89" s="241"/>
      <c r="F89" s="152"/>
      <c r="J89"/>
    </row>
    <row r="90" ht="15.75" spans="2:6">
      <c r="B90" s="240" t="s">
        <v>57</v>
      </c>
      <c r="C90" s="81"/>
      <c r="D90" s="241"/>
      <c r="E90" s="241"/>
      <c r="F90" s="152"/>
    </row>
    <row r="91" ht="15.75" spans="2:6">
      <c r="B91" s="240">
        <v>1</v>
      </c>
      <c r="C91" s="81" t="s">
        <v>58</v>
      </c>
      <c r="D91" s="241">
        <v>3361.88925614035</v>
      </c>
      <c r="E91" s="242"/>
      <c r="F91" s="241"/>
    </row>
    <row r="92" ht="15.75" spans="2:6">
      <c r="B92" s="240">
        <v>2</v>
      </c>
      <c r="C92" s="81">
        <v>1510955555</v>
      </c>
      <c r="D92" s="241">
        <v>4203.122</v>
      </c>
      <c r="E92" s="241"/>
      <c r="F92" s="152"/>
    </row>
    <row r="93" ht="15.75" spans="2:6">
      <c r="B93" s="240">
        <v>3</v>
      </c>
      <c r="C93" s="81">
        <v>8332723405</v>
      </c>
      <c r="D93" s="241">
        <v>12827.484</v>
      </c>
      <c r="E93" s="241"/>
      <c r="F93" s="152"/>
    </row>
    <row r="94" ht="15.75" spans="2:6">
      <c r="B94" s="240"/>
      <c r="C94" s="81"/>
      <c r="D94" s="151">
        <f>SUM(D91:D93)</f>
        <v>20392.4952561404</v>
      </c>
      <c r="E94" s="151"/>
      <c r="F94" s="152"/>
    </row>
  </sheetData>
  <mergeCells count="4">
    <mergeCell ref="B2:C2"/>
    <mergeCell ref="B3:D3"/>
    <mergeCell ref="B69:F69"/>
    <mergeCell ref="B84:F84"/>
  </mergeCells>
  <printOptions horizontalCentered="1"/>
  <pageMargins left="0.118110236220472" right="0.118110236220472" top="0.354330708661417" bottom="0.15748031496063" header="0.31496062992126" footer="0.31496062992126"/>
  <pageSetup paperSize="9" fitToHeight="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CH.NAGARA</vt:lpstr>
      <vt:lpstr>collection</vt:lpstr>
      <vt:lpstr>clctn</vt:lpstr>
      <vt:lpstr>hsd</vt:lpstr>
      <vt:lpstr>LT-3.</vt:lpstr>
      <vt:lpstr>LT-5</vt:lpstr>
      <vt:lpstr>LT-5.</vt:lpstr>
      <vt:lpstr>LT6 SL</vt:lpstr>
      <vt:lpstr>2018 iNFOSIS</vt:lpstr>
      <vt:lpstr>2018 BCITS</vt:lpstr>
      <vt:lpstr>LT-2 CLTN</vt:lpstr>
      <vt:lpstr>LT6 WS CLCTN</vt:lpstr>
      <vt:lpstr>LT6 SL CLCTN</vt:lpstr>
      <vt:lpstr>LT6 WS</vt:lpstr>
      <vt:lpstr>LT-5 CLCTN</vt:lpstr>
      <vt:lpstr>LT-6 WS CLCTN</vt:lpstr>
      <vt:lpstr>LT-6 SL CLCTN</vt:lpstr>
      <vt:lpstr>LT-2 (2)</vt:lpstr>
      <vt:lpstr>Demand</vt:lpstr>
      <vt:lpstr>CH.NAGARA.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dcterms:created xsi:type="dcterms:W3CDTF">2006-09-16T00:00:00Z</dcterms:created>
  <dcterms:modified xsi:type="dcterms:W3CDTF">2024-01-04T04:56:14Z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7F7E1A47A47F454B942578F535D80EA5_13</vt:lpwstr>
  </property>
  <property fmtid="{D5CDD505-2E9C-101B-9397-08002B2CF9AE}" pid="3" name="KSOProductBuildVer">
    <vt:lpwstr>1033-12.2.0.13359</vt:lpwstr>
  </property>
</Properties>
</file>