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270" windowHeight="8430" firstSheet="1" activeTab="7"/>
  </bookViews>
  <sheets>
    <sheet name="BRS (2)" sheetId="1" state="hidden" r:id="rId1"/>
    <sheet name="BRS " sheetId="8" r:id="rId2"/>
    <sheet name="ANNEXURE " sheetId="9" r:id="rId3"/>
    <sheet name="CBR" sheetId="2" r:id="rId4"/>
    <sheet name="ANX-1" sheetId="3" r:id="rId5"/>
    <sheet name="ANX-2" sheetId="4" r:id="rId6"/>
    <sheet name="ANX-3" sheetId="5" r:id="rId7"/>
    <sheet name="ANX-4" sheetId="10" r:id="rId8"/>
    <sheet name="ANX-5" sheetId="11" r:id="rId9"/>
    <sheet name="ANX-6" sheetId="12" r:id="rId10"/>
    <sheet name="ANX-6 (2)" sheetId="7" state="hidden" r:id="rId11"/>
  </sheets>
  <definedNames>
    <definedName name="_xlnm.Print_Area" localSheetId="2">'ANNEXURE '!$D$2:$N$29</definedName>
    <definedName name="_xlnm.Print_Area" localSheetId="4">'ANX-1'!$A$1:$I$42</definedName>
    <definedName name="_xlnm.Print_Area" localSheetId="5">'ANX-2'!$A$1:$N$40</definedName>
    <definedName name="_xlnm.Print_Area" localSheetId="6">'ANX-3'!$A$1:$O$43</definedName>
    <definedName name="_xlnm.Print_Area" localSheetId="7">'ANX-4'!$A$2:$L$15</definedName>
    <definedName name="_xlnm.Print_Area" localSheetId="8">'ANX-5'!$A$2:$L$18</definedName>
    <definedName name="_xlnm.Print_Area" localSheetId="9">'ANX-6'!$A$2:$M$14</definedName>
    <definedName name="_xlnm.Print_Area" localSheetId="1">'BRS '!$E$4:$I$57</definedName>
    <definedName name="_xlnm.Print_Area" localSheetId="0">'BRS (2)'!$A$1:$I$79</definedName>
    <definedName name="_xlnm.Print_Area" localSheetId="3">CBR!$A$1:$I$44</definedName>
  </definedNames>
  <calcPr calcId="145621"/>
  <fileRecoveryPr autoRecover="0"/>
</workbook>
</file>

<file path=xl/calcChain.xml><?xml version="1.0" encoding="utf-8"?>
<calcChain xmlns="http://schemas.openxmlformats.org/spreadsheetml/2006/main">
  <c r="C38" i="3" l="1"/>
  <c r="D38" i="3"/>
  <c r="E38" i="3"/>
  <c r="F38" i="3"/>
  <c r="G38" i="3"/>
  <c r="K37" i="5"/>
  <c r="K36" i="5"/>
  <c r="M36" i="5" s="1"/>
  <c r="K35" i="5"/>
  <c r="K34" i="5"/>
  <c r="K33" i="5"/>
  <c r="K32" i="5"/>
  <c r="M32" i="5" s="1"/>
  <c r="K31" i="5"/>
  <c r="M31" i="5" s="1"/>
  <c r="K30" i="5"/>
  <c r="D38" i="4"/>
  <c r="E38" i="4"/>
  <c r="F38" i="4"/>
  <c r="G38" i="4"/>
  <c r="H38" i="4"/>
  <c r="I38" i="4"/>
  <c r="J38" i="4"/>
  <c r="L38" i="4"/>
  <c r="C38" i="4"/>
  <c r="D38" i="5"/>
  <c r="E38" i="5"/>
  <c r="F38" i="5"/>
  <c r="G38" i="5"/>
  <c r="H38" i="5"/>
  <c r="I38" i="5"/>
  <c r="J38" i="5"/>
  <c r="L38" i="5"/>
  <c r="C38" i="5"/>
  <c r="M8" i="5"/>
  <c r="M13" i="5"/>
  <c r="M19" i="5"/>
  <c r="M20" i="5"/>
  <c r="M21" i="5"/>
  <c r="M27" i="5"/>
  <c r="M28" i="5"/>
  <c r="M30" i="5"/>
  <c r="M33" i="5"/>
  <c r="M34" i="5"/>
  <c r="M35" i="5"/>
  <c r="M37" i="5"/>
  <c r="K8" i="5"/>
  <c r="K9" i="5"/>
  <c r="M9" i="5" s="1"/>
  <c r="K10" i="5"/>
  <c r="M10" i="5" s="1"/>
  <c r="K11" i="5"/>
  <c r="M11" i="5" s="1"/>
  <c r="K12" i="5"/>
  <c r="M12" i="5" s="1"/>
  <c r="K13" i="5"/>
  <c r="K14" i="5"/>
  <c r="M14" i="5" s="1"/>
  <c r="K15" i="5"/>
  <c r="M15" i="5" s="1"/>
  <c r="K16" i="5"/>
  <c r="M16" i="5" s="1"/>
  <c r="K17" i="5"/>
  <c r="M17" i="5" s="1"/>
  <c r="K18" i="5"/>
  <c r="M18" i="5" s="1"/>
  <c r="K19" i="5"/>
  <c r="K20" i="5"/>
  <c r="K21" i="5"/>
  <c r="K22" i="5"/>
  <c r="M22" i="5" s="1"/>
  <c r="K23" i="5"/>
  <c r="M23" i="5" s="1"/>
  <c r="K24" i="5"/>
  <c r="M24" i="5" s="1"/>
  <c r="K25" i="5"/>
  <c r="M25" i="5" s="1"/>
  <c r="K26" i="5"/>
  <c r="M26" i="5" s="1"/>
  <c r="K27" i="5"/>
  <c r="K28" i="5"/>
  <c r="K29" i="5"/>
  <c r="M29" i="5" s="1"/>
  <c r="K7" i="5"/>
  <c r="M13" i="4"/>
  <c r="M19" i="4"/>
  <c r="M20" i="4"/>
  <c r="M21" i="4"/>
  <c r="M27" i="4"/>
  <c r="K8" i="4"/>
  <c r="M8" i="4" s="1"/>
  <c r="K9" i="4"/>
  <c r="M9" i="4" s="1"/>
  <c r="K10" i="4"/>
  <c r="M10" i="4" s="1"/>
  <c r="K11" i="4"/>
  <c r="M11" i="4" s="1"/>
  <c r="K12" i="4"/>
  <c r="M12" i="4" s="1"/>
  <c r="K13" i="4"/>
  <c r="K14" i="4"/>
  <c r="M14" i="4" s="1"/>
  <c r="K15" i="4"/>
  <c r="M15" i="4" s="1"/>
  <c r="K16" i="4"/>
  <c r="M16" i="4" s="1"/>
  <c r="K17" i="4"/>
  <c r="M17" i="4" s="1"/>
  <c r="K18" i="4"/>
  <c r="M18" i="4" s="1"/>
  <c r="K19" i="4"/>
  <c r="K20" i="4"/>
  <c r="K21" i="4"/>
  <c r="K22" i="4"/>
  <c r="M22" i="4" s="1"/>
  <c r="K23" i="4"/>
  <c r="M23" i="4" s="1"/>
  <c r="K24" i="4"/>
  <c r="M24" i="4" s="1"/>
  <c r="K25" i="4"/>
  <c r="M25" i="4" s="1"/>
  <c r="K26" i="4"/>
  <c r="M26" i="4" s="1"/>
  <c r="K27" i="4"/>
  <c r="K28" i="4"/>
  <c r="M28" i="4" s="1"/>
  <c r="K29" i="4"/>
  <c r="M29" i="4" s="1"/>
  <c r="K30" i="4"/>
  <c r="M30" i="4" s="1"/>
  <c r="K31" i="4"/>
  <c r="M31" i="4" s="1"/>
  <c r="K32" i="4"/>
  <c r="M32" i="4" s="1"/>
  <c r="K33" i="4"/>
  <c r="M33" i="4" s="1"/>
  <c r="K34" i="4"/>
  <c r="M34" i="4" s="1"/>
  <c r="K35" i="4"/>
  <c r="M35" i="4" s="1"/>
  <c r="K36" i="4"/>
  <c r="M36" i="4" s="1"/>
  <c r="K37" i="4"/>
  <c r="M37" i="4" s="1"/>
  <c r="K7" i="4"/>
  <c r="M38" i="5" l="1"/>
  <c r="K38" i="5"/>
  <c r="K38" i="4"/>
  <c r="I28" i="8"/>
  <c r="H36" i="3" l="1"/>
  <c r="H37" i="3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8" i="5" l="1"/>
  <c r="N34" i="5"/>
  <c r="I35" i="8"/>
  <c r="I36" i="8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M7" i="4" l="1"/>
  <c r="M38" i="4" s="1"/>
  <c r="H7" i="3" l="1"/>
  <c r="H38" i="3" s="1"/>
  <c r="H29" i="9" l="1"/>
  <c r="M7" i="5" l="1"/>
  <c r="N7" i="5" l="1"/>
  <c r="I42" i="8"/>
  <c r="I41" i="8"/>
  <c r="I40" i="8"/>
  <c r="I39" i="8"/>
  <c r="I37" i="8"/>
  <c r="I34" i="8"/>
  <c r="I50" i="8" l="1"/>
  <c r="I51" i="8" s="1"/>
  <c r="I72" i="1"/>
  <c r="I74" i="1" s="1"/>
  <c r="I16" i="1"/>
  <c r="H16" i="1"/>
  <c r="A10" i="4" l="1"/>
  <c r="A11" i="4" s="1"/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</calcChain>
</file>

<file path=xl/sharedStrings.xml><?xml version="1.0" encoding="utf-8"?>
<sst xmlns="http://schemas.openxmlformats.org/spreadsheetml/2006/main" count="464" uniqueCount="281">
  <si>
    <t>CHAMUNDESHWARI ELECTRICITY SUPPLY CORPORATION LIMITED</t>
  </si>
  <si>
    <t>HARADANAHALLI SUB-DIVISION</t>
  </si>
  <si>
    <t xml:space="preserve">NAME OF THE ACCOUNTING UNIT             </t>
  </si>
  <si>
    <t xml:space="preserve">NAME OF THE BANK &amp; BRANCH                  </t>
  </si>
  <si>
    <t xml:space="preserve">CURRENT A/C NO                                               </t>
  </si>
  <si>
    <t>Amount deposited to the Non-Operative bank account during the month</t>
  </si>
  <si>
    <t>(As per the Cash Book, After deducting Cheque dishonour &amp; Short Realisation</t>
  </si>
  <si>
    <t xml:space="preserve"> of Cheque Amount)</t>
  </si>
  <si>
    <t>`.</t>
  </si>
  <si>
    <t>TOTAL REMITTANCE</t>
  </si>
  <si>
    <t>ADD:</t>
  </si>
  <si>
    <t xml:space="preserve">A. Opening Balance as per the Bank statement at the beginning of  </t>
  </si>
  <si>
    <t xml:space="preserve">E. Erroneous Credit's by the Bank, if any  </t>
  </si>
  <si>
    <t xml:space="preserve">    (Statement to be enclosed date wise)</t>
  </si>
  <si>
    <t>F. Charges Credited(Reversed) by the Bank, if any</t>
  </si>
  <si>
    <t>i.</t>
  </si>
  <si>
    <t>T.T.Charges</t>
  </si>
  <si>
    <t>ii.</t>
  </si>
  <si>
    <t>Cheque Dishonour Charges</t>
  </si>
  <si>
    <t>iii.</t>
  </si>
  <si>
    <t>Cheque Commission Charges</t>
  </si>
  <si>
    <t>iv.</t>
  </si>
  <si>
    <t>Folio Charges &amp; Service Tax</t>
  </si>
  <si>
    <t>v.</t>
  </si>
  <si>
    <t>TOTAL(i. to v.)</t>
  </si>
  <si>
    <t>TOTAL</t>
  </si>
  <si>
    <t>(A+B+C+D+E+F)</t>
  </si>
  <si>
    <t>(1 + 2)</t>
  </si>
  <si>
    <t>LESS:</t>
  </si>
  <si>
    <t xml:space="preserve">B. Cheque's remitted to the Bank during the present month, But </t>
  </si>
  <si>
    <t xml:space="preserve">     not Credited to the Non-Operative Account </t>
  </si>
  <si>
    <t>C. …….. Indian Bank Cheque short realise</t>
  </si>
  <si>
    <t xml:space="preserve">A/c Keeping charge </t>
  </si>
  <si>
    <t>Balance as per the Bank Statement</t>
  </si>
  <si>
    <t>(1 + 2 - 3)</t>
  </si>
  <si>
    <t>Cashier</t>
  </si>
  <si>
    <t>Cash Officer</t>
  </si>
  <si>
    <t>CESC, …………………….</t>
  </si>
  <si>
    <t>Haradanahalii Sub-Division</t>
  </si>
  <si>
    <t>PART-A REVENUE</t>
  </si>
  <si>
    <t>Total(1+2)</t>
  </si>
  <si>
    <t>Total Remittance to Bank</t>
  </si>
  <si>
    <t>(3-4)</t>
  </si>
  <si>
    <t>PART-B OTHER's</t>
  </si>
  <si>
    <t>Total Reciept's During the month [stamp bill]</t>
  </si>
  <si>
    <t>Total Payment's</t>
  </si>
  <si>
    <t>Break up Details For Closing Balance</t>
  </si>
  <si>
    <t>SL.No</t>
  </si>
  <si>
    <t>Nature of Payment</t>
  </si>
  <si>
    <t>Br.No</t>
  </si>
  <si>
    <t>Date</t>
  </si>
  <si>
    <t>TOTAL UN-PAID WAGES</t>
  </si>
  <si>
    <t>PART-C IMPREST</t>
  </si>
  <si>
    <t>SUB  DIVN.-1</t>
  </si>
  <si>
    <t>Cash on Hand</t>
  </si>
  <si>
    <t>Unrecouped Imprest Voucher's</t>
  </si>
  <si>
    <t>Amount paid on Suspence, If any</t>
  </si>
  <si>
    <t>Total(1+2+3)</t>
  </si>
  <si>
    <t>TOTAL (PART-A+B+C)</t>
  </si>
  <si>
    <t xml:space="preserve">CERTIFICATE : </t>
  </si>
  <si>
    <t>ANNEXURE-1</t>
  </si>
  <si>
    <t>SL.NO</t>
  </si>
  <si>
    <t>DATE OF TRANSFER</t>
  </si>
  <si>
    <t>AMOUNT TRANSFERED AS PER BANK ADVICE/PASS SHEET (EXCLUDING COM/CHARGES)</t>
  </si>
  <si>
    <t>TT CHARGES</t>
  </si>
  <si>
    <t>CASH HANDLING CHARGES</t>
  </si>
  <si>
    <t>Erroneous CREDITS by the Bank</t>
  </si>
  <si>
    <t>CESC, HARADANAHALLY</t>
  </si>
  <si>
    <t>CESC,HARADANAHALLY</t>
  </si>
  <si>
    <t>ANNEXURE-2</t>
  </si>
  <si>
    <t xml:space="preserve">                CHAMUNDESHWARI ELECTRICITY SUPPLY CORPORATION LIMITED</t>
  </si>
  <si>
    <t>SL. NO</t>
  </si>
  <si>
    <t>DATE</t>
  </si>
  <si>
    <t>CASH</t>
  </si>
  <si>
    <t>RTGS</t>
  </si>
  <si>
    <t>ATP</t>
  </si>
  <si>
    <t>CHEQUE</t>
  </si>
  <si>
    <t>CHEQE DISHONOUR AMOUNT</t>
  </si>
  <si>
    <t>PROGRESSIVE COLLECTION</t>
  </si>
  <si>
    <t xml:space="preserve">REMARKS </t>
  </si>
  <si>
    <t>7 (3+4+5+6)</t>
  </si>
  <si>
    <t>8 (5-6-7)</t>
  </si>
  <si>
    <t>ANNEXURE-3</t>
  </si>
  <si>
    <t>CHEQUE DISHONOUR AMOUNT (EXCLUDING CHQ RETURN CHARGES)</t>
  </si>
  <si>
    <t>DAY'S TOTAL REMITTANCE</t>
  </si>
  <si>
    <t>PROGRESSIVE REMITTANCE</t>
  </si>
  <si>
    <t>DATE OF COLLECTION</t>
  </si>
  <si>
    <t>RR. NO / OTHERS</t>
  </si>
  <si>
    <t>NAME OF THE BANK</t>
  </si>
  <si>
    <t>BRANCH NAME</t>
  </si>
  <si>
    <t xml:space="preserve">CHEQUE/DD NO &amp; DATE </t>
  </si>
  <si>
    <t>RT. NO &amp; DATE</t>
  </si>
  <si>
    <t>CHEQUE/DD AMOUNT</t>
  </si>
  <si>
    <t>DATE OF REMITTANCE</t>
  </si>
  <si>
    <t>REMARKS</t>
  </si>
  <si>
    <t>STATEMENT SHOWING THE DETAILS OF CHEQUE's COMMISSION CHARGE  DURING PRESENT MONTH MAR-2016</t>
  </si>
  <si>
    <t>DATE OF COMMISSION</t>
  </si>
  <si>
    <t>COMMISSION CHARGE</t>
  </si>
  <si>
    <t xml:space="preserve"> </t>
  </si>
  <si>
    <t>P T M</t>
  </si>
  <si>
    <t>PTM</t>
  </si>
  <si>
    <t>:CHAMARAJANAGAR</t>
  </si>
  <si>
    <t>:SBM &amp;CHA.NAGAR</t>
  </si>
  <si>
    <t>:54013071908</t>
  </si>
  <si>
    <t xml:space="preserve">c. Already credited in the month of                    </t>
  </si>
  <si>
    <t xml:space="preserve">Previous cash credited prsent month </t>
  </si>
  <si>
    <t xml:space="preserve">D. Cheque's withdrawn in the Cash Book, But not Debited in the  Bank Pass Sheet during the month (Cheque dishonour) </t>
  </si>
  <si>
    <t>Commission Charges, Cash Handling Charges &amp; etc..</t>
  </si>
  <si>
    <t xml:space="preserve">A. Cheque's remitted to the Bank during the present month and                                 </t>
  </si>
  <si>
    <t xml:space="preserve">     dishonoured &amp; But not Debited in the Bank Pass Sheet                                          </t>
  </si>
  <si>
    <t xml:space="preserve">D. Amount Transferred to the Main Account at Mysore </t>
  </si>
  <si>
    <t xml:space="preserve">and </t>
  </si>
  <si>
    <t>E. Erroneous Debit's by the Bank, if any</t>
  </si>
  <si>
    <t xml:space="preserve">     (Statement to be enclosed date wise)</t>
  </si>
  <si>
    <t>F. Charges Debited by the Bank, if any</t>
  </si>
  <si>
    <t>Cheque return Charges</t>
  </si>
  <si>
    <t>Commission charges, Cash Handling Charges &amp; etc..</t>
  </si>
  <si>
    <t xml:space="preserve">TOTAL(i. to v.)         </t>
  </si>
  <si>
    <t xml:space="preserve">    </t>
  </si>
  <si>
    <t xml:space="preserve">   
</t>
  </si>
  <si>
    <t xml:space="preserve"> AEE </t>
  </si>
  <si>
    <t>CESE Haradanahlli.sub division</t>
  </si>
  <si>
    <t>CESE Haradanahlli sub division</t>
  </si>
  <si>
    <t>CESC,Haradanahalli sub division</t>
  </si>
  <si>
    <r>
      <t xml:space="preserve">a. CESC Counter's </t>
    </r>
    <r>
      <rPr>
        <sz val="14"/>
        <color indexed="8"/>
        <rFont val="Calibri"/>
        <family val="2"/>
      </rPr>
      <t>(S/D, S/O, M/C, P/O, ATM, ATP, GVP)</t>
    </r>
  </si>
  <si>
    <t xml:space="preserve">K-ONE PAY  </t>
  </si>
  <si>
    <t>online payment Tephor</t>
  </si>
  <si>
    <t xml:space="preserve">(ATP) Foreign to Home branch </t>
  </si>
  <si>
    <t>Paytm(Non-RAPDRP) 28.02.2019</t>
  </si>
  <si>
    <t xml:space="preserve">(Erroneous credit on  </t>
  </si>
  <si>
    <t>TECHPRO</t>
  </si>
  <si>
    <t xml:space="preserve">Billdesk payment  </t>
  </si>
  <si>
    <t xml:space="preserve"> payment </t>
  </si>
  <si>
    <t>Bill desk</t>
  </si>
  <si>
    <t xml:space="preserve">                                  </t>
  </si>
  <si>
    <t xml:space="preserve">                                                             </t>
  </si>
  <si>
    <t xml:space="preserve">                        </t>
  </si>
  <si>
    <t>RECONCILIATION OF NON-OPERATIVE ACCOUNT FOR THE MONTH OF 04-2020</t>
  </si>
  <si>
    <t xml:space="preserve">    the month 04-2020</t>
  </si>
  <si>
    <t>C. Cheque short realise previous month but credited 04-2020</t>
  </si>
  <si>
    <t>B.i. Cheque's remitted to the Bank during the previous month, but Credited to the Non-Operative Account in the present month  04-2020</t>
  </si>
  <si>
    <t>G. Amount directly remittence by the consumer to the bank on  04-2020</t>
  </si>
  <si>
    <t xml:space="preserve">    but not taken in the cash book 04-2020</t>
  </si>
  <si>
    <t xml:space="preserve"> payment  30.04.2020</t>
  </si>
  <si>
    <t>Billdesk payment  30.04.2020</t>
  </si>
  <si>
    <t>K-ONE PAY  30.04.2020</t>
  </si>
  <si>
    <t>Tech PAY  30.04.2020</t>
  </si>
  <si>
    <t>Paytm(RAPDRP) 30.04.2020</t>
  </si>
  <si>
    <t>Card  30.04.20</t>
  </si>
  <si>
    <t>Foreign to Home branch 30.04.2020</t>
  </si>
  <si>
    <r>
      <t xml:space="preserve">G. Amount received by the bank through  NEFT &amp; RTGS  trnsfer to main A/C at Mysore in 30.04.2020AND but reciept drawn in </t>
    </r>
    <r>
      <rPr>
        <sz val="14"/>
        <color indexed="8"/>
        <rFont val="Calibri"/>
        <family val="2"/>
      </rPr>
      <t>AMOUNT RS.</t>
    </r>
  </si>
  <si>
    <t xml:space="preserve">                                        b. Otherthan CESC Counter's Direct Payment's If Any -       Online payment 30.04.2020                                                                                                      Online payment  30.04.2020</t>
  </si>
  <si>
    <t>NAME OF THE SUB DIVISION  :</t>
  </si>
  <si>
    <t>Sl. No</t>
  </si>
  <si>
    <t>PARTICULARS</t>
  </si>
  <si>
    <t>NON OPERATIVE BANK ACCOUNT NO :</t>
  </si>
  <si>
    <t>AMOUNT</t>
  </si>
  <si>
    <t xml:space="preserve">AMOUNT DEPOSITED TO THE NON -OPERATIVE BANK ACCOUNT  DURING THE MONTH ( as per Cash book , after deducting the cheque dishonor )  </t>
  </si>
  <si>
    <t>CESC counters</t>
  </si>
  <si>
    <t>Online Payment town</t>
  </si>
  <si>
    <t>Mobile Payment town</t>
  </si>
  <si>
    <t>Foreign Branches</t>
  </si>
  <si>
    <t>K-1 Pay rural</t>
  </si>
  <si>
    <t>tech pro rural</t>
  </si>
  <si>
    <t>Pay TM town</t>
  </si>
  <si>
    <t>CesK Bill desk</t>
  </si>
  <si>
    <t>CESC BILL DESK(NON-RAPDRP)</t>
  </si>
  <si>
    <t>Card</t>
  </si>
  <si>
    <t>a)</t>
  </si>
  <si>
    <r>
      <t xml:space="preserve">ADD : - </t>
    </r>
    <r>
      <rPr>
        <sz val="16"/>
        <rFont val="Arial"/>
        <family val="2"/>
      </rPr>
      <t xml:space="preserve">OPENING BALANCE AS PER BANK STATEMENT AT THE BEGINNING OF THE MONTH </t>
    </r>
  </si>
  <si>
    <t>b)</t>
  </si>
  <si>
    <r>
      <t xml:space="preserve">CHEQUES REMITTED TO BANK DURING PREVIOUS MONTH BUT CREDITED TO THE NON OPERATIVE ACCOUNT IN THE PRESENT MONTH </t>
    </r>
    <r>
      <rPr>
        <b/>
        <sz val="16"/>
        <color indexed="10"/>
        <rFont val="Arial"/>
        <family val="2"/>
      </rPr>
      <t>(CHEQUE REALISED)</t>
    </r>
  </si>
  <si>
    <t>SHORT REALISATION OF CHEQUE AMUNT () CREDITED TO THE NON OPERATIVE ACCOUNT IN THE PRESENT MONTH</t>
  </si>
  <si>
    <t>c)</t>
  </si>
  <si>
    <r>
      <t>C. Cheque's withdrawn in the Cash Book, But not Debited in the   Bank Pass Sheet during the month (</t>
    </r>
    <r>
      <rPr>
        <b/>
        <sz val="16"/>
        <color indexed="10"/>
        <rFont val="Arial"/>
        <family val="2"/>
      </rPr>
      <t xml:space="preserve">Cheque Dishonour)      </t>
    </r>
    <r>
      <rPr>
        <sz val="16"/>
        <color theme="1"/>
        <rFont val="Calibri"/>
        <family val="2"/>
        <scheme val="minor"/>
      </rPr>
      <t xml:space="preserve">  </t>
    </r>
  </si>
  <si>
    <t>d)</t>
  </si>
  <si>
    <t>ERRONEOUS CREDITED BY THE BANK IFANY</t>
  </si>
  <si>
    <t>e)</t>
  </si>
  <si>
    <t>CHEQUE COMMISSION CHARGE/CASH HANDLING CHARGES/ CHEQUE DISHONOUR CHARGE RECREDITED DURING THE MONTH / COMMISSION CHRAGES WITHDRAWN IN CASH BOOK</t>
  </si>
  <si>
    <t xml:space="preserve">    f)</t>
  </si>
  <si>
    <t>Amount directly remittence by the consumer to the bank. Payment made through RTGS But  not taken to cash book,</t>
  </si>
  <si>
    <t xml:space="preserve">  TOTAL    ( 1 + 2 ) </t>
  </si>
  <si>
    <r>
      <t xml:space="preserve">LESS : - </t>
    </r>
    <r>
      <rPr>
        <sz val="16"/>
        <rFont val="Arial"/>
        <family val="2"/>
      </rPr>
      <t xml:space="preserve"> CHEQUES REMITED DURING THE PRESENT MONTH &amp; </t>
    </r>
    <r>
      <rPr>
        <sz val="16"/>
        <color indexed="10"/>
        <rFont val="Arial"/>
        <family val="2"/>
      </rPr>
      <t xml:space="preserve">DISHONOURED </t>
    </r>
    <r>
      <rPr>
        <sz val="16"/>
        <rFont val="Arial"/>
        <family val="2"/>
      </rPr>
      <t xml:space="preserve">AND DEBITED IN THE BANK ACCOUNT AND NOT CREDITED IN THE CASH BOOK </t>
    </r>
  </si>
  <si>
    <r>
      <t xml:space="preserve">CHEQUES REMITED TO BANK  BUT NOT CREDITED TO THE NON OPERATIVE ACCOUNT </t>
    </r>
    <r>
      <rPr>
        <b/>
        <sz val="16"/>
        <color indexed="10"/>
        <rFont val="Arial"/>
        <family val="2"/>
      </rPr>
      <t xml:space="preserve"> (CHEQUE UNREALISED)</t>
    </r>
  </si>
  <si>
    <t xml:space="preserve">Short credited of Cheque amount </t>
  </si>
  <si>
    <t xml:space="preserve">AMOUNT TRANSFERRED TO THE MAIN ACCOUNT AT CESC Mysore </t>
  </si>
  <si>
    <t>Fund trasfered from Non Operative A/C</t>
  </si>
  <si>
    <t>AMOUNT DEPOSITED DURING …..-16 NOT TAKEN IN CASH BOOK</t>
  </si>
  <si>
    <t xml:space="preserve">ERRONEOUS DEBITED BY THE BANK IFANY      </t>
  </si>
  <si>
    <t>f)</t>
  </si>
  <si>
    <t>T.T  CHARGES</t>
  </si>
  <si>
    <t>g)</t>
  </si>
  <si>
    <t>SBM advice accounted in Cash Book in 00/10 but accounted in pass book in 0/11 &amp; transferred</t>
  </si>
  <si>
    <t>h)</t>
  </si>
  <si>
    <r>
      <t xml:space="preserve">Other Charges / </t>
    </r>
    <r>
      <rPr>
        <b/>
        <sz val="16"/>
        <color indexed="10"/>
        <rFont val="Arial"/>
        <family val="2"/>
      </rPr>
      <t>Commission charges/</t>
    </r>
    <r>
      <rPr>
        <sz val="16"/>
        <rFont val="Arial"/>
        <family val="2"/>
      </rPr>
      <t xml:space="preserve"> Cash Handling Charges</t>
    </r>
  </si>
  <si>
    <t>i)</t>
  </si>
  <si>
    <t>CHEQUE DISHONOUR CHARGES</t>
  </si>
  <si>
    <t>j)</t>
  </si>
  <si>
    <t>Amount directly received by the bank through RTGS &amp; transfer to main A/C at Mysore in previous month but receipt drawn in present month</t>
  </si>
  <si>
    <t xml:space="preserve">TOTAL  -   3 </t>
  </si>
  <si>
    <t>BALANCE AS PER THE BANK STATEMENT                               BANK BALANCE  (  1 +  2  - 3 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</si>
  <si>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</si>
  <si>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ONLINE PAYMENTS</t>
  </si>
  <si>
    <t>NON OPERATIVE ACCOUNT NO</t>
  </si>
  <si>
    <t>NAME OF SUB DIVISION</t>
  </si>
  <si>
    <t>HARADANAHALLI</t>
  </si>
  <si>
    <t>MOBILE PAYMENT(RAPDRP)</t>
  </si>
  <si>
    <t>MOBILE PAYMENT (NON RAPDRP K-ONE)</t>
  </si>
  <si>
    <t>NET BANKING(WSS-RAPDRP) ONLINE PAYMENT</t>
  </si>
  <si>
    <t>NET BANKING(WSS-NON-RAPDRP) TECH PRO</t>
  </si>
  <si>
    <t>DEBIT &amp;CREDIT CARD PAYMENT</t>
  </si>
  <si>
    <t>FOREIGN ATP</t>
  </si>
  <si>
    <t>PAYTM (RAPDRP)</t>
  </si>
  <si>
    <t>Cesc Bill desk</t>
  </si>
  <si>
    <t>Cesc Bill desk(NON-RAPDRP)</t>
  </si>
  <si>
    <t>Un-Remittence Revenue</t>
  </si>
  <si>
    <t>CASH (24.1107)</t>
  </si>
  <si>
    <t>CHEQUE (24.1137)</t>
  </si>
  <si>
    <t>POSTAL STAMPS CHARGES</t>
  </si>
  <si>
    <t>OB</t>
  </si>
  <si>
    <t>Purchase</t>
  </si>
  <si>
    <t>Total</t>
  </si>
  <si>
    <t>Expenditure</t>
  </si>
  <si>
    <t>CB</t>
  </si>
  <si>
    <t>CASH TRANSFERRED</t>
  </si>
  <si>
    <t>ONLINE TRANSFERRED</t>
  </si>
  <si>
    <t>The cheques and vouchers have all been verified and voushers.</t>
  </si>
  <si>
    <t>CHEQUE .RETURNED  CHARGES</t>
  </si>
  <si>
    <t>A/C Keeping charges</t>
  </si>
  <si>
    <t xml:space="preserve">Dishonoured Cheque </t>
  </si>
  <si>
    <t>(2-3)</t>
  </si>
  <si>
    <t>(1+4)</t>
  </si>
  <si>
    <t>(6-7)</t>
  </si>
  <si>
    <t>(5-8)</t>
  </si>
  <si>
    <t>Collection (-) Dishonored</t>
  </si>
  <si>
    <t>OB (+ ) Collection</t>
  </si>
  <si>
    <t xml:space="preserve"> Remittance (-) Dishonored</t>
  </si>
  <si>
    <t xml:space="preserve">Dishonored Cheque </t>
  </si>
  <si>
    <t>DATE OF CREDITED</t>
  </si>
  <si>
    <t>C.H.NAGAR</t>
  </si>
  <si>
    <t>SBI</t>
  </si>
  <si>
    <t>SL NO</t>
  </si>
  <si>
    <t>QR PAYMENT</t>
  </si>
  <si>
    <t>QR PAYMENT  rural</t>
  </si>
  <si>
    <t>QR  PAYMENT  RURAL</t>
  </si>
  <si>
    <t>QR PAYMENT (NON-RAPDRP)</t>
  </si>
  <si>
    <t>AE / AEE / EE</t>
  </si>
  <si>
    <t xml:space="preserve">TOTAL COM/CHARGES DEBITED BY BANK </t>
  </si>
  <si>
    <t>Chamundeshwari Electricity Supply Corporation Limited</t>
  </si>
  <si>
    <t>Haradanahalli Sub-Division</t>
  </si>
  <si>
    <t>ANNEXURE-4</t>
  </si>
  <si>
    <t>ANNEXURE-5</t>
  </si>
  <si>
    <t xml:space="preserve">STATEMENT SHOWING THE DETAILS OF CHEQUE's/DD's REMITTED TO BANK DURNIG PRESENT MONTH, BUT NOT CREDITED TO NON-OPERATIVE ACCOUNT </t>
  </si>
  <si>
    <t xml:space="preserve"> (7-8)</t>
  </si>
  <si>
    <t>ANNEXURE-6</t>
  </si>
  <si>
    <t xml:space="preserve">                                </t>
  </si>
  <si>
    <t>DATE OF DISHONOURED</t>
  </si>
  <si>
    <t>CASH BALANCE REPORT OF NON-OPERATIVE ACCOUNT FOR THE MONTH OF 12.2023</t>
  </si>
  <si>
    <t>Opening Balance as on  01-12-2023</t>
  </si>
  <si>
    <t>Total Collection During the month 12.2023</t>
  </si>
  <si>
    <t>Closing Balance as on 31.12.2023</t>
  </si>
  <si>
    <t>Opening Balance as on 01-12-2023</t>
  </si>
  <si>
    <t>31.12.2023</t>
  </si>
  <si>
    <t>Cerified that I have counted on 31-12-2023 at 6.00 pm and found the balance noted above as corrcet.</t>
  </si>
  <si>
    <t>STATEMENT SHOWING THE DETAILS OF CHEQUE's/DD's REMITTED TO THE BANK DURING PREVIOUS MONTH, BUT CREDITED IN THE MONTH  12-2023</t>
  </si>
  <si>
    <t>CHHC452</t>
  </si>
  <si>
    <t>HHP299</t>
  </si>
  <si>
    <t>INDIAN BANK</t>
  </si>
  <si>
    <t>KARNATAKA BANK</t>
  </si>
  <si>
    <t>HHDC464</t>
  </si>
  <si>
    <t>MISC</t>
  </si>
  <si>
    <t>BV225</t>
  </si>
  <si>
    <t>HARADANA HALLI</t>
  </si>
  <si>
    <t>KLG280</t>
  </si>
  <si>
    <t>BANK OF BARODA</t>
  </si>
  <si>
    <t>BANK RECONCILATION STATEMENT  OF  NON OPERATIVE  ACCOUNT  FOR  THE  MONTH  OF 12-2023</t>
  </si>
  <si>
    <t>STATEMENT SHOWING THE  DETAILS OF DISHONOURED CHEQUE THE MONTH 12-2023</t>
  </si>
  <si>
    <t>STATEMENT SHOWING THE DETAILS OF FUNDS TRANSFERRED TO MAIN A/C &amp; CHARGES DEBITED BY BANK DURING THE MONTH OF 1-2024</t>
  </si>
  <si>
    <t>TATEMENT SHOWING THE DETAILS OF COLLECTION MADE DURING THE MONTH OF 31-01-2024</t>
  </si>
  <si>
    <t>STATEMENT SHOWING THE DETAILS OF REMITTANCE MADE TO THE NON-OPERATIVE ACCOUNT DURING THE MONTH OF 31-1-2024</t>
  </si>
  <si>
    <t>26-001-2024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</si>
</sst>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[$-409]d\-mmm\-yyyy;@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Rupee Foradian"/>
      <family val="2"/>
    </font>
    <font>
      <b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b/>
      <u/>
      <sz val="12"/>
      <color indexed="8"/>
      <name val="Calibri"/>
      <family val="2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b/>
      <sz val="11"/>
      <color indexed="8"/>
      <name val="Bookman Old Style"/>
      <family val="1"/>
    </font>
    <font>
      <b/>
      <sz val="11"/>
      <color indexed="8"/>
      <name val="Calibri"/>
      <family val="2"/>
    </font>
    <font>
      <sz val="10"/>
      <color theme="1"/>
      <name val="Bookman Old Style"/>
      <family val="1"/>
    </font>
    <font>
      <b/>
      <sz val="10"/>
      <color indexed="8"/>
      <name val="Bookman Old Style"/>
      <family val="1"/>
    </font>
    <font>
      <sz val="12"/>
      <color indexed="8"/>
      <name val="Calibri"/>
      <family val="2"/>
    </font>
    <font>
      <sz val="12"/>
      <color indexed="8"/>
      <name val="Rupee Foradian"/>
      <family val="2"/>
    </font>
    <font>
      <sz val="16"/>
      <color theme="1"/>
      <name val="Calibri"/>
      <family val="2"/>
      <scheme val="minor"/>
    </font>
    <font>
      <sz val="16"/>
      <color indexed="8"/>
      <name val="Rupee Foradian"/>
      <family val="2"/>
    </font>
    <font>
      <b/>
      <sz val="16"/>
      <color indexed="8"/>
      <name val="Rupee Foradian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3"/>
      <color theme="1"/>
      <name val="Arial"/>
      <family val="2"/>
    </font>
    <font>
      <sz val="13"/>
      <color rgb="FFFF000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color indexed="10"/>
      <name val="Arial"/>
      <family val="2"/>
    </font>
    <font>
      <sz val="12"/>
      <color indexed="10"/>
      <name val="Arial"/>
      <family val="2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4"/>
      <color indexed="8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0"/>
      <color indexed="8"/>
      <name val="Bookman Old Style"/>
      <family val="1"/>
    </font>
    <font>
      <b/>
      <sz val="20"/>
      <name val="Arial"/>
      <family val="2"/>
    </font>
    <font>
      <b/>
      <sz val="14"/>
      <color indexed="8"/>
      <name val="Bookman Old Style"/>
      <family val="1"/>
    </font>
    <font>
      <sz val="14"/>
      <name val="Arial"/>
      <family val="2"/>
    </font>
    <font>
      <sz val="11"/>
      <name val="Bookman Old Style"/>
      <family val="1"/>
    </font>
    <font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/>
    <xf numFmtId="164" fontId="30" fillId="0" borderId="0" applyFont="0" applyFill="0" applyBorder="0" applyAlignment="0" applyProtection="0"/>
  </cellStyleXfs>
  <cellXfs count="442">
    <xf numFmtId="0" fontId="0" fillId="0" borderId="0" xfId="0"/>
    <xf numFmtId="0" fontId="0" fillId="0" borderId="0" xfId="0" applyBorder="1"/>
    <xf numFmtId="2" fontId="0" fillId="0" borderId="0" xfId="0" applyNumberFormat="1"/>
    <xf numFmtId="0" fontId="3" fillId="0" borderId="0" xfId="0" applyFont="1"/>
    <xf numFmtId="0" fontId="4" fillId="0" borderId="14" xfId="0" applyFont="1" applyBorder="1"/>
    <xf numFmtId="0" fontId="5" fillId="0" borderId="1" xfId="0" applyFont="1" applyBorder="1"/>
    <xf numFmtId="0" fontId="5" fillId="0" borderId="12" xfId="0" applyFont="1" applyBorder="1"/>
    <xf numFmtId="0" fontId="4" fillId="0" borderId="14" xfId="0" applyFont="1" applyBorder="1" applyAlignment="1">
      <alignment horizontal="center"/>
    </xf>
    <xf numFmtId="2" fontId="2" fillId="0" borderId="1" xfId="0" applyNumberFormat="1" applyFont="1" applyBorder="1" applyAlignment="1"/>
    <xf numFmtId="0" fontId="4" fillId="0" borderId="0" xfId="0" applyFont="1"/>
    <xf numFmtId="2" fontId="7" fillId="0" borderId="0" xfId="0" applyNumberFormat="1" applyFont="1" applyBorder="1"/>
    <xf numFmtId="0" fontId="0" fillId="0" borderId="0" xfId="0" applyAlignment="1">
      <alignment horizontal="left"/>
    </xf>
    <xf numFmtId="0" fontId="5" fillId="0" borderId="14" xfId="0" applyFont="1" applyBorder="1"/>
    <xf numFmtId="0" fontId="4" fillId="0" borderId="13" xfId="0" applyFont="1" applyBorder="1" applyAlignment="1">
      <alignment horizontal="center"/>
    </xf>
    <xf numFmtId="2" fontId="2" fillId="0" borderId="15" xfId="0" applyNumberFormat="1" applyFont="1" applyBorder="1" applyAlignment="1"/>
    <xf numFmtId="0" fontId="2" fillId="0" borderId="14" xfId="0" applyFont="1" applyBorder="1"/>
    <xf numFmtId="0" fontId="4" fillId="0" borderId="15" xfId="0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2" fontId="7" fillId="0" borderId="1" xfId="0" applyNumberFormat="1" applyFont="1" applyBorder="1"/>
    <xf numFmtId="0" fontId="7" fillId="0" borderId="0" xfId="0" applyFont="1"/>
    <xf numFmtId="0" fontId="10" fillId="0" borderId="0" xfId="0" applyFont="1" applyBorder="1"/>
    <xf numFmtId="165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1" fillId="0" borderId="0" xfId="0" applyFont="1"/>
    <xf numFmtId="2" fontId="2" fillId="0" borderId="0" xfId="0" applyNumberFormat="1" applyFont="1" applyBorder="1"/>
    <xf numFmtId="0" fontId="0" fillId="0" borderId="0" xfId="0" applyAlignment="1">
      <alignment horizontal="center"/>
    </xf>
    <xf numFmtId="1" fontId="0" fillId="0" borderId="0" xfId="0" applyNumberFormat="1"/>
    <xf numFmtId="2" fontId="10" fillId="0" borderId="0" xfId="0" applyNumberFormat="1" applyFont="1"/>
    <xf numFmtId="165" fontId="7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/>
    <xf numFmtId="2" fontId="7" fillId="0" borderId="0" xfId="0" applyNumberFormat="1" applyFont="1" applyAlignment="1"/>
    <xf numFmtId="0" fontId="9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3" xfId="0" applyNumberFormat="1" applyBorder="1"/>
    <xf numFmtId="16" fontId="0" fillId="0" borderId="13" xfId="0" applyNumberFormat="1" applyBorder="1"/>
    <xf numFmtId="2" fontId="0" fillId="0" borderId="13" xfId="0" applyNumberFormat="1" applyBorder="1"/>
    <xf numFmtId="2" fontId="0" fillId="0" borderId="1" xfId="0" applyNumberFormat="1" applyBorder="1"/>
    <xf numFmtId="17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15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16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5" fillId="0" borderId="15" xfId="0" applyFont="1" applyBorder="1"/>
    <xf numFmtId="0" fontId="16" fillId="0" borderId="11" xfId="0" applyFont="1" applyBorder="1"/>
    <xf numFmtId="0" fontId="16" fillId="0" borderId="5" xfId="0" applyFont="1" applyBorder="1"/>
    <xf numFmtId="0" fontId="16" fillId="0" borderId="15" xfId="0" applyFont="1" applyBorder="1"/>
    <xf numFmtId="0" fontId="3" fillId="0" borderId="1" xfId="0" applyFont="1" applyBorder="1"/>
    <xf numFmtId="0" fontId="16" fillId="0" borderId="12" xfId="0" applyFont="1" applyBorder="1"/>
    <xf numFmtId="0" fontId="3" fillId="0" borderId="1" xfId="0" applyFont="1" applyBorder="1" applyAlignment="1">
      <alignment horizontal="center"/>
    </xf>
    <xf numFmtId="0" fontId="17" fillId="0" borderId="2" xfId="0" applyFont="1" applyBorder="1"/>
    <xf numFmtId="0" fontId="17" fillId="0" borderId="6" xfId="0" applyFont="1" applyBorder="1"/>
    <xf numFmtId="0" fontId="18" fillId="0" borderId="6" xfId="0" applyFont="1" applyBorder="1"/>
    <xf numFmtId="2" fontId="17" fillId="0" borderId="8" xfId="0" applyNumberFormat="1" applyFont="1" applyBorder="1"/>
    <xf numFmtId="2" fontId="17" fillId="0" borderId="12" xfId="0" applyNumberFormat="1" applyFont="1" applyBorder="1"/>
    <xf numFmtId="2" fontId="17" fillId="0" borderId="11" xfId="0" applyNumberFormat="1" applyFont="1" applyBorder="1"/>
    <xf numFmtId="0" fontId="19" fillId="0" borderId="1" xfId="0" applyFont="1" applyBorder="1"/>
    <xf numFmtId="0" fontId="17" fillId="0" borderId="15" xfId="0" applyFont="1" applyBorder="1"/>
    <xf numFmtId="0" fontId="17" fillId="0" borderId="5" xfId="0" applyFont="1" applyBorder="1"/>
    <xf numFmtId="2" fontId="17" fillId="0" borderId="5" xfId="0" applyNumberFormat="1" applyFont="1" applyBorder="1"/>
    <xf numFmtId="2" fontId="17" fillId="0" borderId="1" xfId="0" applyNumberFormat="1" applyFont="1" applyBorder="1"/>
    <xf numFmtId="2" fontId="20" fillId="0" borderId="15" xfId="0" applyNumberFormat="1" applyFont="1" applyBorder="1"/>
    <xf numFmtId="2" fontId="17" fillId="0" borderId="15" xfId="0" applyNumberFormat="1" applyFont="1" applyBorder="1"/>
    <xf numFmtId="0" fontId="17" fillId="0" borderId="11" xfId="0" applyFont="1" applyBorder="1"/>
    <xf numFmtId="2" fontId="17" fillId="0" borderId="6" xfId="0" applyNumberFormat="1" applyFont="1" applyBorder="1"/>
    <xf numFmtId="2" fontId="21" fillId="0" borderId="11" xfId="0" applyNumberFormat="1" applyFont="1" applyBorder="1"/>
    <xf numFmtId="2" fontId="20" fillId="0" borderId="12" xfId="0" applyNumberFormat="1" applyFont="1" applyBorder="1"/>
    <xf numFmtId="2" fontId="20" fillId="2" borderId="1" xfId="0" applyNumberFormat="1" applyFont="1" applyFill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22" fillId="0" borderId="7" xfId="0" applyFont="1" applyBorder="1"/>
    <xf numFmtId="0" fontId="22" fillId="0" borderId="0" xfId="0" applyFont="1" applyBorder="1"/>
    <xf numFmtId="0" fontId="22" fillId="0" borderId="8" xfId="0" applyFont="1" applyBorder="1"/>
    <xf numFmtId="0" fontId="22" fillId="0" borderId="7" xfId="0" applyFont="1" applyBorder="1" applyAlignment="1">
      <alignment horizontal="left"/>
    </xf>
    <xf numFmtId="0" fontId="22" fillId="0" borderId="8" xfId="0" applyFont="1" applyBorder="1" applyAlignment="1">
      <alignment horizontal="right" wrapText="1"/>
    </xf>
    <xf numFmtId="0" fontId="22" fillId="0" borderId="11" xfId="0" applyFont="1" applyBorder="1" applyAlignment="1">
      <alignment horizontal="right"/>
    </xf>
    <xf numFmtId="0" fontId="24" fillId="0" borderId="9" xfId="0" applyFont="1" applyBorder="1"/>
    <xf numFmtId="0" fontId="24" fillId="0" borderId="10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14" xfId="0" applyFont="1" applyBorder="1"/>
    <xf numFmtId="0" fontId="25" fillId="0" borderId="13" xfId="0" applyFont="1" applyBorder="1"/>
    <xf numFmtId="0" fontId="22" fillId="0" borderId="15" xfId="0" applyFont="1" applyBorder="1"/>
    <xf numFmtId="0" fontId="22" fillId="0" borderId="3" xfId="0" applyFont="1" applyBorder="1" applyAlignment="1"/>
    <xf numFmtId="0" fontId="22" fillId="0" borderId="5" xfId="0" applyFont="1" applyBorder="1" applyAlignment="1"/>
    <xf numFmtId="0" fontId="22" fillId="0" borderId="11" xfId="0" applyFont="1" applyBorder="1"/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17" fontId="22" fillId="0" borderId="8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/>
    </xf>
    <xf numFmtId="17" fontId="22" fillId="0" borderId="8" xfId="0" quotePrefix="1" applyNumberFormat="1" applyFont="1" applyBorder="1" applyAlignment="1">
      <alignment horizontal="right" vertical="center" wrapText="1"/>
    </xf>
    <xf numFmtId="17" fontId="22" fillId="0" borderId="8" xfId="0" applyNumberFormat="1" applyFont="1" applyBorder="1" applyAlignment="1">
      <alignment horizontal="left" vertical="center" wrapText="1"/>
    </xf>
    <xf numFmtId="0" fontId="22" fillId="0" borderId="5" xfId="0" applyFont="1" applyBorder="1" applyAlignment="1">
      <alignment horizontal="right"/>
    </xf>
    <xf numFmtId="0" fontId="22" fillId="0" borderId="9" xfId="0" applyFont="1" applyBorder="1"/>
    <xf numFmtId="15" fontId="22" fillId="0" borderId="10" xfId="0" applyNumberFormat="1" applyFont="1" applyBorder="1" applyAlignment="1">
      <alignment horizontal="left"/>
    </xf>
    <xf numFmtId="0" fontId="22" fillId="0" borderId="7" xfId="0" applyFont="1" applyBorder="1" applyAlignment="1">
      <alignment horizontal="right"/>
    </xf>
    <xf numFmtId="2" fontId="22" fillId="0" borderId="0" xfId="0" applyNumberFormat="1" applyFont="1" applyBorder="1"/>
    <xf numFmtId="0" fontId="22" fillId="0" borderId="8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2" fontId="22" fillId="0" borderId="10" xfId="0" applyNumberFormat="1" applyFont="1" applyBorder="1"/>
    <xf numFmtId="0" fontId="22" fillId="0" borderId="1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5" xfId="0" applyFont="1" applyBorder="1" applyAlignment="1">
      <alignment wrapText="1"/>
    </xf>
    <xf numFmtId="0" fontId="22" fillId="0" borderId="8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wrapText="1"/>
    </xf>
    <xf numFmtId="0" fontId="22" fillId="0" borderId="0" xfId="0" applyFont="1"/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" xfId="0" applyFont="1" applyBorder="1"/>
    <xf numFmtId="0" fontId="22" fillId="0" borderId="8" xfId="0" applyFont="1" applyBorder="1" applyAlignment="1">
      <alignment vertical="top"/>
    </xf>
    <xf numFmtId="0" fontId="22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right"/>
    </xf>
    <xf numFmtId="14" fontId="16" fillId="0" borderId="11" xfId="0" applyNumberFormat="1" applyFont="1" applyBorder="1"/>
    <xf numFmtId="0" fontId="24" fillId="0" borderId="0" xfId="0" applyFont="1"/>
    <xf numFmtId="0" fontId="24" fillId="0" borderId="0" xfId="0" applyFont="1" applyAlignment="1"/>
    <xf numFmtId="0" fontId="27" fillId="0" borderId="5" xfId="0" applyFont="1" applyBorder="1"/>
    <xf numFmtId="14" fontId="1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/>
    </xf>
    <xf numFmtId="2" fontId="24" fillId="0" borderId="0" xfId="0" applyNumberFormat="1" applyFont="1" applyBorder="1"/>
    <xf numFmtId="2" fontId="4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1" fillId="0" borderId="0" xfId="0" applyFont="1"/>
    <xf numFmtId="164" fontId="31" fillId="0" borderId="0" xfId="2" applyFont="1" applyFill="1" applyBorder="1" applyAlignment="1">
      <alignment vertical="center" wrapText="1"/>
    </xf>
    <xf numFmtId="164" fontId="32" fillId="0" borderId="0" xfId="2" applyFont="1" applyFill="1" applyBorder="1" applyAlignment="1">
      <alignment vertical="center" wrapText="1"/>
    </xf>
    <xf numFmtId="0" fontId="30" fillId="0" borderId="0" xfId="3" applyFill="1" applyBorder="1"/>
    <xf numFmtId="0" fontId="33" fillId="0" borderId="0" xfId="3" applyFont="1" applyAlignment="1">
      <alignment vertical="center"/>
    </xf>
    <xf numFmtId="0" fontId="37" fillId="0" borderId="0" xfId="3" applyFont="1" applyFill="1" applyBorder="1" applyAlignment="1">
      <alignment vertical="center"/>
    </xf>
    <xf numFmtId="164" fontId="36" fillId="2" borderId="1" xfId="2" applyFont="1" applyFill="1" applyBorder="1" applyAlignment="1">
      <alignment vertical="center" wrapText="1"/>
    </xf>
    <xf numFmtId="164" fontId="38" fillId="0" borderId="0" xfId="2" applyFont="1" applyFill="1" applyBorder="1" applyAlignment="1">
      <alignment vertical="center" wrapText="1"/>
    </xf>
    <xf numFmtId="0" fontId="33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0" fontId="33" fillId="0" borderId="0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left" vertical="center" wrapText="1"/>
    </xf>
    <xf numFmtId="0" fontId="33" fillId="0" borderId="0" xfId="3" applyFont="1" applyFill="1" applyBorder="1" applyAlignment="1">
      <alignment vertical="center"/>
    </xf>
    <xf numFmtId="0" fontId="40" fillId="0" borderId="0" xfId="3" applyFont="1" applyFill="1" applyBorder="1" applyAlignment="1">
      <alignment horizontal="left" vertical="center" wrapText="1"/>
    </xf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164" fontId="34" fillId="2" borderId="1" xfId="2" applyFont="1" applyFill="1" applyBorder="1" applyAlignment="1">
      <alignment vertical="center" wrapText="1"/>
    </xf>
    <xf numFmtId="2" fontId="30" fillId="0" borderId="0" xfId="3" applyNumberFormat="1" applyFill="1" applyBorder="1"/>
    <xf numFmtId="0" fontId="33" fillId="0" borderId="0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164" fontId="30" fillId="0" borderId="0" xfId="3" applyNumberFormat="1" applyFill="1" applyBorder="1"/>
    <xf numFmtId="0" fontId="40" fillId="0" borderId="0" xfId="3" applyFont="1" applyFill="1" applyBorder="1" applyAlignment="1">
      <alignment horizontal="center" vertical="center"/>
    </xf>
    <xf numFmtId="164" fontId="34" fillId="2" borderId="21" xfId="2" applyFont="1" applyFill="1" applyBorder="1" applyAlignment="1">
      <alignment vertical="center"/>
    </xf>
    <xf numFmtId="164" fontId="44" fillId="0" borderId="0" xfId="2" applyFont="1" applyBorder="1" applyAlignment="1">
      <alignment vertical="center"/>
    </xf>
    <xf numFmtId="0" fontId="35" fillId="0" borderId="0" xfId="3" applyFont="1" applyFill="1" applyBorder="1"/>
    <xf numFmtId="0" fontId="21" fillId="0" borderId="0" xfId="0" applyFont="1" applyAlignment="1"/>
    <xf numFmtId="0" fontId="45" fillId="0" borderId="0" xfId="0" applyFont="1" applyAlignment="1"/>
    <xf numFmtId="0" fontId="30" fillId="0" borderId="0" xfId="3"/>
    <xf numFmtId="164" fontId="41" fillId="0" borderId="0" xfId="3" applyNumberFormat="1" applyFont="1" applyAlignment="1">
      <alignment horizontal="center" vertical="center"/>
    </xf>
    <xf numFmtId="0" fontId="30" fillId="0" borderId="0" xfId="3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6" fillId="0" borderId="0" xfId="0" applyFont="1"/>
    <xf numFmtId="0" fontId="3" fillId="0" borderId="13" xfId="0" applyFont="1" applyBorder="1"/>
    <xf numFmtId="0" fontId="16" fillId="0" borderId="1" xfId="0" applyFont="1" applyBorder="1"/>
    <xf numFmtId="2" fontId="15" fillId="0" borderId="1" xfId="0" applyNumberFormat="1" applyFont="1" applyBorder="1"/>
    <xf numFmtId="0" fontId="0" fillId="0" borderId="0" xfId="0" applyFont="1"/>
    <xf numFmtId="0" fontId="3" fillId="0" borderId="12" xfId="0" applyFont="1" applyBorder="1" applyAlignment="1">
      <alignment horizontal="center"/>
    </xf>
    <xf numFmtId="0" fontId="3" fillId="0" borderId="10" xfId="0" applyFont="1" applyBorder="1"/>
    <xf numFmtId="17" fontId="3" fillId="0" borderId="10" xfId="0" applyNumberFormat="1" applyFont="1" applyBorder="1"/>
    <xf numFmtId="0" fontId="3" fillId="0" borderId="14" xfId="0" applyFont="1" applyBorder="1" applyAlignment="1">
      <alignment horizontal="center"/>
    </xf>
    <xf numFmtId="2" fontId="15" fillId="0" borderId="1" xfId="0" applyNumberFormat="1" applyFont="1" applyBorder="1" applyAlignment="1"/>
    <xf numFmtId="14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2" fontId="15" fillId="0" borderId="11" xfId="0" applyNumberFormat="1" applyFont="1" applyBorder="1"/>
    <xf numFmtId="9" fontId="3" fillId="0" borderId="0" xfId="1" applyFont="1"/>
    <xf numFmtId="2" fontId="3" fillId="0" borderId="11" xfId="0" applyNumberFormat="1" applyFont="1" applyBorder="1"/>
    <xf numFmtId="2" fontId="3" fillId="0" borderId="15" xfId="0" applyNumberFormat="1" applyFont="1" applyBorder="1"/>
    <xf numFmtId="0" fontId="0" fillId="0" borderId="0" xfId="0" applyFont="1" applyAlignment="1">
      <alignment horizontal="left"/>
    </xf>
    <xf numFmtId="0" fontId="3" fillId="0" borderId="15" xfId="0" applyFont="1" applyBorder="1"/>
    <xf numFmtId="0" fontId="3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3" xfId="0" applyFont="1" applyBorder="1"/>
    <xf numFmtId="0" fontId="3" fillId="0" borderId="1" xfId="0" applyFont="1" applyBorder="1" applyAlignment="1">
      <alignment horizontal="right"/>
    </xf>
    <xf numFmtId="0" fontId="16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2" fontId="15" fillId="0" borderId="0" xfId="0" applyNumberFormat="1" applyFont="1" applyBorder="1" applyAlignment="1"/>
    <xf numFmtId="0" fontId="15" fillId="0" borderId="0" xfId="0" applyFont="1" applyAlignment="1"/>
    <xf numFmtId="2" fontId="3" fillId="0" borderId="0" xfId="0" applyNumberFormat="1" applyFont="1"/>
    <xf numFmtId="0" fontId="49" fillId="0" borderId="0" xfId="0" applyFont="1"/>
    <xf numFmtId="0" fontId="7" fillId="0" borderId="0" xfId="0" applyFont="1" applyAlignment="1">
      <alignment horizontal="center"/>
    </xf>
    <xf numFmtId="1" fontId="30" fillId="0" borderId="0" xfId="3" applyNumberFormat="1" applyFill="1" applyBorder="1"/>
    <xf numFmtId="0" fontId="50" fillId="0" borderId="0" xfId="0" applyFont="1" applyAlignment="1"/>
    <xf numFmtId="14" fontId="3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2" fontId="28" fillId="0" borderId="1" xfId="0" applyNumberFormat="1" applyFont="1" applyBorder="1"/>
    <xf numFmtId="0" fontId="4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14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55" fillId="0" borderId="0" xfId="3" applyFont="1"/>
    <xf numFmtId="0" fontId="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43" fontId="55" fillId="0" borderId="0" xfId="3" applyNumberFormat="1" applyFont="1" applyFill="1" applyBorder="1"/>
    <xf numFmtId="0" fontId="9" fillId="0" borderId="1" xfId="0" applyFont="1" applyBorder="1" applyAlignment="1">
      <alignment horizontal="right" vertical="center" wrapText="1"/>
    </xf>
    <xf numFmtId="0" fontId="56" fillId="0" borderId="1" xfId="0" applyFont="1" applyBorder="1" applyAlignment="1">
      <alignment horizontal="right" vertical="center" wrapText="1"/>
    </xf>
    <xf numFmtId="2" fontId="56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35" fillId="2" borderId="1" xfId="2" applyFont="1" applyFill="1" applyBorder="1" applyAlignment="1">
      <alignment vertical="center" wrapText="1"/>
    </xf>
    <xf numFmtId="0" fontId="4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32" fillId="2" borderId="0" xfId="2" applyFont="1" applyFill="1" applyBorder="1" applyAlignment="1">
      <alignment vertical="center" wrapText="1"/>
    </xf>
    <xf numFmtId="164" fontId="31" fillId="2" borderId="0" xfId="2" applyFont="1" applyFill="1" applyBorder="1" applyAlignment="1">
      <alignment vertical="center" wrapText="1"/>
    </xf>
    <xf numFmtId="0" fontId="33" fillId="2" borderId="0" xfId="3" applyFont="1" applyFill="1" applyAlignment="1">
      <alignment vertical="center"/>
    </xf>
    <xf numFmtId="0" fontId="34" fillId="2" borderId="1" xfId="3" applyFont="1" applyFill="1" applyBorder="1" applyAlignment="1">
      <alignment horizontal="center" vertical="center"/>
    </xf>
    <xf numFmtId="0" fontId="35" fillId="2" borderId="1" xfId="3" applyFont="1" applyFill="1" applyBorder="1" applyAlignment="1">
      <alignment vertical="center"/>
    </xf>
    <xf numFmtId="0" fontId="35" fillId="2" borderId="1" xfId="3" applyFont="1" applyFill="1" applyBorder="1" applyAlignment="1">
      <alignment vertical="center" wrapText="1"/>
    </xf>
    <xf numFmtId="0" fontId="35" fillId="2" borderId="13" xfId="3" applyFont="1" applyFill="1" applyBorder="1" applyAlignment="1">
      <alignment horizontal="center" vertical="center" wrapText="1"/>
    </xf>
    <xf numFmtId="0" fontId="35" fillId="2" borderId="1" xfId="3" applyFont="1" applyFill="1" applyBorder="1" applyAlignment="1">
      <alignment horizontal="center" vertical="center" wrapText="1"/>
    </xf>
    <xf numFmtId="0" fontId="35" fillId="2" borderId="1" xfId="3" applyFont="1" applyFill="1" applyBorder="1" applyAlignment="1">
      <alignment horizontal="center" vertical="center"/>
    </xf>
    <xf numFmtId="0" fontId="35" fillId="2" borderId="1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 wrapText="1"/>
    </xf>
    <xf numFmtId="0" fontId="35" fillId="2" borderId="13" xfId="3" applyFont="1" applyFill="1" applyBorder="1" applyAlignment="1">
      <alignment horizontal="left" vertical="center" wrapText="1"/>
    </xf>
    <xf numFmtId="0" fontId="35" fillId="2" borderId="15" xfId="3" applyFont="1" applyFill="1" applyBorder="1" applyAlignment="1">
      <alignment horizontal="left" vertical="center" wrapText="1"/>
    </xf>
    <xf numFmtId="0" fontId="42" fillId="2" borderId="13" xfId="3" applyFont="1" applyFill="1" applyBorder="1" applyAlignment="1">
      <alignment horizontal="left" vertical="center" wrapText="1"/>
    </xf>
    <xf numFmtId="0" fontId="42" fillId="2" borderId="15" xfId="3" applyFont="1" applyFill="1" applyBorder="1" applyAlignment="1">
      <alignment horizontal="left" vertical="center" wrapText="1"/>
    </xf>
    <xf numFmtId="0" fontId="34" fillId="2" borderId="13" xfId="3" applyFont="1" applyFill="1" applyBorder="1" applyAlignment="1">
      <alignment horizontal="left" vertical="center" wrapText="1"/>
    </xf>
    <xf numFmtId="0" fontId="34" fillId="2" borderId="15" xfId="3" applyFont="1" applyFill="1" applyBorder="1" applyAlignment="1">
      <alignment horizontal="left" vertical="center" wrapText="1"/>
    </xf>
    <xf numFmtId="0" fontId="34" fillId="2" borderId="19" xfId="3" applyFont="1" applyFill="1" applyBorder="1" applyAlignment="1">
      <alignment horizontal="center" vertical="center" wrapText="1"/>
    </xf>
    <xf numFmtId="0" fontId="34" fillId="2" borderId="20" xfId="3" applyFont="1" applyFill="1" applyBorder="1" applyAlignment="1">
      <alignment horizontal="center" vertical="center" wrapText="1"/>
    </xf>
    <xf numFmtId="0" fontId="40" fillId="2" borderId="0" xfId="3" applyFont="1" applyFill="1" applyBorder="1" applyAlignment="1">
      <alignment horizontal="center" vertical="center"/>
    </xf>
    <xf numFmtId="0" fontId="40" fillId="2" borderId="0" xfId="3" applyFont="1" applyFill="1" applyBorder="1" applyAlignment="1">
      <alignment vertical="center" wrapText="1"/>
    </xf>
    <xf numFmtId="164" fontId="44" fillId="2" borderId="0" xfId="2" applyFont="1" applyFill="1" applyBorder="1" applyAlignment="1">
      <alignment vertical="center"/>
    </xf>
    <xf numFmtId="164" fontId="33" fillId="2" borderId="0" xfId="3" applyNumberFormat="1" applyFont="1" applyFill="1" applyAlignment="1">
      <alignment vertical="center"/>
    </xf>
    <xf numFmtId="0" fontId="30" fillId="2" borderId="0" xfId="3" applyFill="1" applyBorder="1"/>
    <xf numFmtId="0" fontId="21" fillId="2" borderId="0" xfId="0" applyFont="1" applyFill="1" applyAlignment="1"/>
    <xf numFmtId="0" fontId="45" fillId="2" borderId="0" xfId="0" applyFont="1" applyFill="1"/>
    <xf numFmtId="0" fontId="24" fillId="2" borderId="0" xfId="0" applyFont="1" applyFill="1" applyAlignment="1"/>
    <xf numFmtId="0" fontId="24" fillId="2" borderId="0" xfId="0" applyFont="1" applyFill="1" applyAlignment="1">
      <alignment horizontal="center" vertical="center"/>
    </xf>
    <xf numFmtId="0" fontId="30" fillId="2" borderId="1" xfId="3" applyFont="1" applyFill="1" applyBorder="1"/>
    <xf numFmtId="0" fontId="21" fillId="2" borderId="1" xfId="3" applyFont="1" applyFill="1" applyBorder="1" applyAlignment="1">
      <alignment horizontal="center" vertical="center" wrapText="1"/>
    </xf>
    <xf numFmtId="164" fontId="35" fillId="2" borderId="1" xfId="3" applyNumberFormat="1" applyFont="1" applyFill="1" applyBorder="1" applyAlignment="1">
      <alignment horizontal="center" vertical="center"/>
    </xf>
    <xf numFmtId="164" fontId="34" fillId="2" borderId="1" xfId="3" applyNumberFormat="1" applyFont="1" applyFill="1" applyBorder="1" applyAlignment="1">
      <alignment horizontal="center" vertical="center"/>
    </xf>
    <xf numFmtId="0" fontId="35" fillId="2" borderId="0" xfId="3" applyFont="1" applyFill="1"/>
    <xf numFmtId="0" fontId="34" fillId="2" borderId="0" xfId="3" applyFont="1" applyFill="1" applyBorder="1" applyAlignment="1">
      <alignment vertical="center"/>
    </xf>
    <xf numFmtId="0" fontId="35" fillId="2" borderId="0" xfId="3" applyFont="1" applyFill="1" applyBorder="1" applyAlignment="1"/>
    <xf numFmtId="0" fontId="35" fillId="2" borderId="0" xfId="3" applyFont="1" applyFill="1" applyBorder="1" applyAlignment="1">
      <alignment horizontal="center" wrapText="1"/>
    </xf>
    <xf numFmtId="0" fontId="35" fillId="2" borderId="0" xfId="3" applyFont="1" applyFill="1" applyBorder="1"/>
    <xf numFmtId="0" fontId="30" fillId="2" borderId="0" xfId="3" applyFill="1"/>
    <xf numFmtId="0" fontId="30" fillId="2" borderId="0" xfId="3" applyFont="1" applyFill="1" applyBorder="1" applyAlignment="1">
      <alignment vertical="center" wrapText="1"/>
    </xf>
    <xf numFmtId="164" fontId="30" fillId="2" borderId="0" xfId="3" applyNumberFormat="1" applyFill="1" applyAlignment="1">
      <alignment horizontal="center" vertical="center"/>
    </xf>
    <xf numFmtId="0" fontId="30" fillId="2" borderId="4" xfId="3" applyFill="1" applyBorder="1" applyAlignment="1">
      <alignment horizontal="center" vertical="center"/>
    </xf>
    <xf numFmtId="0" fontId="30" fillId="2" borderId="0" xfId="3" applyFill="1" applyBorder="1" applyAlignment="1"/>
    <xf numFmtId="2" fontId="25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2" fontId="57" fillId="0" borderId="1" xfId="0" applyNumberFormat="1" applyFont="1" applyBorder="1"/>
    <xf numFmtId="0" fontId="57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2" fillId="0" borderId="7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2" fillId="0" borderId="7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53" fillId="2" borderId="1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left" vertical="center"/>
    </xf>
    <xf numFmtId="0" fontId="34" fillId="2" borderId="3" xfId="3" applyFont="1" applyFill="1" applyBorder="1" applyAlignment="1">
      <alignment horizontal="center" vertical="center"/>
    </xf>
    <xf numFmtId="0" fontId="34" fillId="2" borderId="5" xfId="3" applyFont="1" applyFill="1" applyBorder="1" applyAlignment="1">
      <alignment horizontal="center" vertical="center"/>
    </xf>
    <xf numFmtId="0" fontId="34" fillId="2" borderId="9" xfId="3" applyFont="1" applyFill="1" applyBorder="1" applyAlignment="1">
      <alignment horizontal="center" vertical="center"/>
    </xf>
    <xf numFmtId="0" fontId="34" fillId="2" borderId="11" xfId="3" applyFont="1" applyFill="1" applyBorder="1" applyAlignment="1">
      <alignment horizontal="center" vertical="center"/>
    </xf>
    <xf numFmtId="0" fontId="34" fillId="2" borderId="13" xfId="3" applyFont="1" applyFill="1" applyBorder="1" applyAlignment="1">
      <alignment horizontal="center" vertical="center"/>
    </xf>
    <xf numFmtId="0" fontId="34" fillId="2" borderId="15" xfId="3" applyFont="1" applyFill="1" applyBorder="1" applyAlignment="1">
      <alignment horizontal="center" vertical="center"/>
    </xf>
    <xf numFmtId="0" fontId="34" fillId="2" borderId="13" xfId="3" applyFont="1" applyFill="1" applyBorder="1" applyAlignment="1">
      <alignment horizontal="left" vertical="top"/>
    </xf>
    <xf numFmtId="0" fontId="34" fillId="2" borderId="15" xfId="3" applyFont="1" applyFill="1" applyBorder="1" applyAlignment="1">
      <alignment horizontal="left" vertical="top"/>
    </xf>
    <xf numFmtId="0" fontId="34" fillId="2" borderId="7" xfId="3" applyFont="1" applyFill="1" applyBorder="1" applyAlignment="1">
      <alignment horizontal="center" vertical="center"/>
    </xf>
    <xf numFmtId="0" fontId="34" fillId="2" borderId="8" xfId="3" applyFont="1" applyFill="1" applyBorder="1" applyAlignment="1">
      <alignment horizontal="center" vertical="center"/>
    </xf>
    <xf numFmtId="0" fontId="34" fillId="2" borderId="2" xfId="3" applyFont="1" applyFill="1" applyBorder="1" applyAlignment="1">
      <alignment horizontal="center" vertical="top" wrapText="1"/>
    </xf>
    <xf numFmtId="0" fontId="34" fillId="2" borderId="6" xfId="3" applyFont="1" applyFill="1" applyBorder="1" applyAlignment="1">
      <alignment horizontal="center" vertical="top" wrapText="1"/>
    </xf>
    <xf numFmtId="0" fontId="34" fillId="2" borderId="12" xfId="3" applyFont="1" applyFill="1" applyBorder="1" applyAlignment="1">
      <alignment horizontal="center" vertical="top" wrapText="1"/>
    </xf>
    <xf numFmtId="0" fontId="35" fillId="2" borderId="2" xfId="3" applyFont="1" applyFill="1" applyBorder="1" applyAlignment="1">
      <alignment horizontal="center" vertical="center" wrapText="1"/>
    </xf>
    <xf numFmtId="0" fontId="35" fillId="2" borderId="12" xfId="3" applyFont="1" applyFill="1" applyBorder="1" applyAlignment="1">
      <alignment horizontal="center" vertical="center" wrapText="1"/>
    </xf>
    <xf numFmtId="164" fontId="36" fillId="2" borderId="2" xfId="2" applyFont="1" applyFill="1" applyBorder="1" applyAlignment="1">
      <alignment horizontal="center" vertical="center" wrapText="1"/>
    </xf>
    <xf numFmtId="164" fontId="36" fillId="2" borderId="12" xfId="2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/>
    </xf>
    <xf numFmtId="0" fontId="34" fillId="2" borderId="2" xfId="3" applyFont="1" applyFill="1" applyBorder="1" applyAlignment="1">
      <alignment horizontal="center" vertical="center"/>
    </xf>
    <xf numFmtId="0" fontId="34" fillId="2" borderId="6" xfId="3" applyFont="1" applyFill="1" applyBorder="1" applyAlignment="1">
      <alignment horizontal="center" vertical="center"/>
    </xf>
    <xf numFmtId="0" fontId="34" fillId="2" borderId="12" xfId="3" applyFont="1" applyFill="1" applyBorder="1" applyAlignment="1">
      <alignment horizontal="center" vertical="center"/>
    </xf>
    <xf numFmtId="0" fontId="34" fillId="2" borderId="13" xfId="3" applyFont="1" applyFill="1" applyBorder="1" applyAlignment="1">
      <alignment horizontal="left" vertical="center" wrapText="1"/>
    </xf>
    <xf numFmtId="0" fontId="34" fillId="2" borderId="15" xfId="3" applyFont="1" applyFill="1" applyBorder="1" applyAlignment="1">
      <alignment horizontal="left" vertical="center" wrapText="1"/>
    </xf>
    <xf numFmtId="0" fontId="35" fillId="2" borderId="13" xfId="3" applyFont="1" applyFill="1" applyBorder="1" applyAlignment="1">
      <alignment horizontal="left" vertical="center" wrapText="1"/>
    </xf>
    <xf numFmtId="0" fontId="35" fillId="2" borderId="15" xfId="3" applyFont="1" applyFill="1" applyBorder="1" applyAlignment="1">
      <alignment horizontal="left" vertical="center" wrapText="1"/>
    </xf>
    <xf numFmtId="0" fontId="40" fillId="0" borderId="0" xfId="3" applyFont="1" applyFill="1" applyBorder="1" applyAlignment="1">
      <alignment horizontal="center" vertical="center" wrapText="1"/>
    </xf>
    <xf numFmtId="0" fontId="17" fillId="2" borderId="15" xfId="0" applyFont="1" applyFill="1" applyBorder="1"/>
    <xf numFmtId="0" fontId="40" fillId="0" borderId="0" xfId="3" applyFont="1" applyFill="1" applyBorder="1" applyAlignment="1">
      <alignment horizontal="center" vertical="center"/>
    </xf>
    <xf numFmtId="0" fontId="34" fillId="2" borderId="16" xfId="3" applyFont="1" applyFill="1" applyBorder="1" applyAlignment="1">
      <alignment horizontal="center" vertical="center" wrapText="1"/>
    </xf>
    <xf numFmtId="0" fontId="34" fillId="2" borderId="17" xfId="3" applyFont="1" applyFill="1" applyBorder="1" applyAlignment="1">
      <alignment horizontal="center" vertical="center" wrapText="1"/>
    </xf>
    <xf numFmtId="0" fontId="34" fillId="2" borderId="18" xfId="3" applyFont="1" applyFill="1" applyBorder="1" applyAlignment="1">
      <alignment horizontal="center" vertical="center" wrapText="1"/>
    </xf>
    <xf numFmtId="0" fontId="34" fillId="2" borderId="19" xfId="3" applyFont="1" applyFill="1" applyBorder="1" applyAlignment="1">
      <alignment horizontal="center" vertical="center"/>
    </xf>
    <xf numFmtId="0" fontId="34" fillId="2" borderId="20" xfId="3" applyFont="1" applyFill="1" applyBorder="1" applyAlignment="1">
      <alignment horizontal="center" vertical="center"/>
    </xf>
    <xf numFmtId="0" fontId="35" fillId="2" borderId="1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4" fillId="2" borderId="13" xfId="3" applyFont="1" applyFill="1" applyBorder="1" applyAlignment="1">
      <alignment horizontal="center" vertical="center" wrapText="1"/>
    </xf>
    <xf numFmtId="0" fontId="34" fillId="2" borderId="14" xfId="3" applyFont="1" applyFill="1" applyBorder="1" applyAlignment="1">
      <alignment horizontal="center" vertical="center" wrapText="1"/>
    </xf>
    <xf numFmtId="0" fontId="34" fillId="2" borderId="15" xfId="3" applyFont="1" applyFill="1" applyBorder="1" applyAlignment="1">
      <alignment horizontal="center" vertical="center" wrapText="1"/>
    </xf>
    <xf numFmtId="0" fontId="35" fillId="2" borderId="1" xfId="3" applyFont="1" applyFill="1" applyBorder="1" applyAlignment="1">
      <alignment horizontal="center"/>
    </xf>
    <xf numFmtId="0" fontId="34" fillId="2" borderId="13" xfId="3" applyFont="1" applyFill="1" applyBorder="1" applyAlignment="1">
      <alignment horizontal="left"/>
    </xf>
    <xf numFmtId="0" fontId="34" fillId="2" borderId="14" xfId="3" applyFont="1" applyFill="1" applyBorder="1" applyAlignment="1">
      <alignment horizontal="left"/>
    </xf>
    <xf numFmtId="0" fontId="34" fillId="2" borderId="15" xfId="3" applyFont="1" applyFill="1" applyBorder="1" applyAlignment="1">
      <alignment horizontal="left"/>
    </xf>
    <xf numFmtId="0" fontId="35" fillId="2" borderId="1" xfId="3" applyFont="1" applyFill="1" applyBorder="1" applyAlignment="1">
      <alignment horizontal="center" wrapText="1"/>
    </xf>
    <xf numFmtId="0" fontId="35" fillId="2" borderId="13" xfId="3" applyFont="1" applyFill="1" applyBorder="1" applyAlignment="1">
      <alignment horizontal="center" vertical="center" wrapText="1"/>
    </xf>
    <xf numFmtId="0" fontId="35" fillId="2" borderId="15" xfId="3" applyFont="1" applyFill="1" applyBorder="1" applyAlignment="1">
      <alignment horizontal="center" vertical="center" wrapText="1"/>
    </xf>
    <xf numFmtId="0" fontId="35" fillId="2" borderId="4" xfId="3" applyFont="1" applyFill="1" applyBorder="1" applyAlignment="1">
      <alignment horizontal="center" wrapText="1"/>
    </xf>
    <xf numFmtId="0" fontId="35" fillId="2" borderId="1" xfId="3" applyFont="1" applyFill="1" applyBorder="1" applyAlignment="1">
      <alignment horizontal="center" vertical="center" wrapText="1"/>
    </xf>
    <xf numFmtId="0" fontId="35" fillId="2" borderId="13" xfId="3" applyFont="1" applyFill="1" applyBorder="1" applyAlignment="1">
      <alignment horizontal="center" vertical="center"/>
    </xf>
    <xf numFmtId="0" fontId="35" fillId="2" borderId="15" xfId="3" applyFont="1" applyFill="1" applyBorder="1" applyAlignment="1">
      <alignment horizontal="center" vertical="center"/>
    </xf>
    <xf numFmtId="0" fontId="35" fillId="2" borderId="14" xfId="3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5" fillId="0" borderId="0" xfId="0" applyFont="1" applyAlignment="1"/>
    <xf numFmtId="0" fontId="15" fillId="0" borderId="1" xfId="0" applyFont="1" applyBorder="1" applyAlignment="1"/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14" fillId="0" borderId="1" xfId="0" applyNumberFormat="1" applyFont="1" applyBorder="1" applyAlignment="1">
      <alignment horizontal="right" vertical="center" wrapText="1"/>
    </xf>
  </cellXfs>
  <cellStyles count="5">
    <cellStyle name="Comma 2" xfId="2"/>
    <cellStyle name="Comma 2 2" xfId="4"/>
    <cellStyle name="Normal" xfId="0" builtinId="0"/>
    <cellStyle name="Normal 2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opLeftCell="A47" zoomScale="70" zoomScaleNormal="70" workbookViewId="0">
      <selection activeCell="L72" sqref="L72"/>
    </sheetView>
  </sheetViews>
  <sheetFormatPr defaultRowHeight="15"/>
  <cols>
    <col min="1" max="1" width="7" customWidth="1"/>
    <col min="2" max="2" width="13" customWidth="1"/>
    <col min="3" max="3" width="16.28515625" customWidth="1"/>
    <col min="4" max="4" width="17.28515625" customWidth="1"/>
    <col min="5" max="5" width="27" customWidth="1"/>
    <col min="6" max="6" width="18.140625" customWidth="1"/>
    <col min="7" max="7" width="33.7109375" customWidth="1"/>
    <col min="8" max="8" width="10" customWidth="1"/>
    <col min="9" max="9" width="32.85546875" customWidth="1"/>
    <col min="10" max="10" width="3.42578125" customWidth="1"/>
    <col min="11" max="11" width="0.85546875" hidden="1" customWidth="1"/>
    <col min="14" max="14" width="13" bestFit="1" customWidth="1"/>
    <col min="17" max="17" width="11.140625" bestFit="1" customWidth="1"/>
  </cols>
  <sheetData>
    <row r="1" spans="1:9" ht="20.100000000000001" customHeight="1">
      <c r="A1" s="333" t="s">
        <v>0</v>
      </c>
      <c r="B1" s="333"/>
      <c r="C1" s="333"/>
      <c r="D1" s="333"/>
      <c r="E1" s="333"/>
      <c r="F1" s="333"/>
      <c r="G1" s="333"/>
      <c r="H1" s="333"/>
      <c r="I1" s="333"/>
    </row>
    <row r="2" spans="1:9" ht="20.100000000000001" customHeight="1">
      <c r="A2" s="333" t="s">
        <v>137</v>
      </c>
      <c r="B2" s="333"/>
      <c r="C2" s="333"/>
      <c r="D2" s="333"/>
      <c r="E2" s="333"/>
      <c r="F2" s="333"/>
      <c r="G2" s="333"/>
      <c r="H2" s="333"/>
      <c r="I2" s="333"/>
    </row>
    <row r="3" spans="1:9" ht="20.100000000000001" customHeight="1">
      <c r="A3" s="334" t="s">
        <v>2</v>
      </c>
      <c r="B3" s="334"/>
      <c r="C3" s="334"/>
      <c r="D3" s="334"/>
      <c r="E3" s="335" t="s">
        <v>101</v>
      </c>
      <c r="F3" s="335"/>
      <c r="G3" s="335"/>
      <c r="H3" s="335"/>
      <c r="I3" s="335"/>
    </row>
    <row r="4" spans="1:9" ht="20.100000000000001" customHeight="1">
      <c r="A4" s="334" t="s">
        <v>3</v>
      </c>
      <c r="B4" s="334"/>
      <c r="C4" s="334"/>
      <c r="D4" s="334"/>
      <c r="E4" s="335" t="s">
        <v>102</v>
      </c>
      <c r="F4" s="335"/>
      <c r="G4" s="335"/>
      <c r="H4" s="335"/>
      <c r="I4" s="335"/>
    </row>
    <row r="5" spans="1:9" ht="20.100000000000001" customHeight="1">
      <c r="A5" s="334" t="s">
        <v>4</v>
      </c>
      <c r="B5" s="334"/>
      <c r="C5" s="334"/>
      <c r="D5" s="334"/>
      <c r="E5" s="335" t="s">
        <v>103</v>
      </c>
      <c r="F5" s="335"/>
      <c r="G5" s="335"/>
      <c r="H5" s="335"/>
      <c r="I5" s="335"/>
    </row>
    <row r="6" spans="1:9" ht="20.100000000000001" customHeight="1">
      <c r="A6" s="67">
        <v>1</v>
      </c>
      <c r="B6" s="100" t="s">
        <v>5</v>
      </c>
      <c r="C6" s="101"/>
      <c r="D6" s="101"/>
      <c r="E6" s="101"/>
      <c r="F6" s="101"/>
      <c r="G6" s="149"/>
      <c r="I6" s="82">
        <v>6914929</v>
      </c>
    </row>
    <row r="7" spans="1:9" ht="20.100000000000001" customHeight="1">
      <c r="A7" s="70"/>
      <c r="B7" s="103" t="s">
        <v>6</v>
      </c>
      <c r="C7" s="104"/>
      <c r="D7" s="104"/>
      <c r="E7" s="104"/>
      <c r="F7" s="104"/>
      <c r="G7" s="149"/>
      <c r="I7" s="83">
        <v>0</v>
      </c>
    </row>
    <row r="8" spans="1:9" ht="20.100000000000001" customHeight="1">
      <c r="A8" s="70"/>
      <c r="B8" s="106" t="s">
        <v>7</v>
      </c>
      <c r="C8" s="104"/>
      <c r="D8" s="104" t="s">
        <v>124</v>
      </c>
      <c r="E8" s="104"/>
      <c r="F8" s="104"/>
      <c r="G8" s="149"/>
      <c r="I8" s="84">
        <v>0</v>
      </c>
    </row>
    <row r="9" spans="1:9" ht="20.100000000000001" customHeight="1">
      <c r="A9" s="70"/>
      <c r="B9" s="336" t="s">
        <v>151</v>
      </c>
      <c r="C9" s="337"/>
      <c r="D9" s="337"/>
      <c r="E9" s="337"/>
      <c r="F9" s="337"/>
      <c r="G9" s="338"/>
      <c r="H9" s="150"/>
      <c r="I9" s="84">
        <v>6103</v>
      </c>
    </row>
    <row r="10" spans="1:9" ht="20.100000000000001" customHeight="1">
      <c r="A10" s="70"/>
      <c r="B10" s="103"/>
      <c r="C10" s="104"/>
      <c r="D10" s="104"/>
      <c r="E10" s="104"/>
      <c r="F10" s="104"/>
      <c r="G10" s="151" t="s">
        <v>131</v>
      </c>
      <c r="I10" s="84">
        <v>130549</v>
      </c>
    </row>
    <row r="11" spans="1:9" ht="20.100000000000001" customHeight="1">
      <c r="A11" s="70"/>
      <c r="B11" s="103"/>
      <c r="C11" s="104"/>
      <c r="D11" s="104"/>
      <c r="E11" s="104"/>
      <c r="F11" s="104"/>
      <c r="G11" s="151" t="s">
        <v>125</v>
      </c>
      <c r="I11" s="84">
        <v>720</v>
      </c>
    </row>
    <row r="12" spans="1:9" ht="20.100000000000001" customHeight="1">
      <c r="A12" s="70"/>
      <c r="B12" s="103"/>
      <c r="C12" s="104"/>
      <c r="D12" s="104"/>
      <c r="E12" s="104"/>
      <c r="F12" s="104"/>
      <c r="G12" s="151" t="s">
        <v>132</v>
      </c>
      <c r="H12" s="71"/>
      <c r="I12" s="85">
        <v>406806</v>
      </c>
    </row>
    <row r="13" spans="1:9" ht="20.100000000000001" customHeight="1">
      <c r="A13" s="70"/>
      <c r="B13" s="103"/>
      <c r="C13" s="104"/>
      <c r="D13" s="104"/>
      <c r="E13" s="104"/>
      <c r="F13" s="104"/>
      <c r="G13" s="151" t="s">
        <v>126</v>
      </c>
      <c r="H13" s="71"/>
      <c r="I13" s="85">
        <v>207389</v>
      </c>
    </row>
    <row r="14" spans="1:9" ht="20.100000000000001" customHeight="1">
      <c r="A14" s="70"/>
      <c r="B14" s="103"/>
      <c r="C14" s="104"/>
      <c r="D14" s="104"/>
      <c r="E14" s="104"/>
      <c r="F14" s="104"/>
      <c r="G14" s="152" t="s">
        <v>127</v>
      </c>
      <c r="H14" s="71"/>
      <c r="I14" s="86">
        <v>0</v>
      </c>
    </row>
    <row r="15" spans="1:9" ht="20.100000000000001" customHeight="1">
      <c r="A15" s="70"/>
      <c r="B15" s="103"/>
      <c r="C15" s="109" t="s">
        <v>104</v>
      </c>
      <c r="D15" s="110"/>
      <c r="E15" s="111"/>
      <c r="F15" s="111"/>
      <c r="G15" s="108"/>
      <c r="H15" s="72"/>
      <c r="I15" s="87">
        <v>0</v>
      </c>
    </row>
    <row r="16" spans="1:9" ht="20.100000000000001" customHeight="1">
      <c r="A16" s="73"/>
      <c r="B16" s="112"/>
      <c r="C16" s="113"/>
      <c r="D16" s="113"/>
      <c r="E16" s="339" t="s">
        <v>9</v>
      </c>
      <c r="F16" s="339"/>
      <c r="G16" s="340"/>
      <c r="H16" s="75">
        <f>SUM(H6:H15)</f>
        <v>0</v>
      </c>
      <c r="I16" s="88">
        <f>SUM(I6:I15)</f>
        <v>7666496</v>
      </c>
    </row>
    <row r="17" spans="1:12" ht="20.100000000000001" customHeight="1">
      <c r="A17" s="67">
        <v>2</v>
      </c>
      <c r="B17" s="114" t="s">
        <v>10</v>
      </c>
      <c r="C17" s="113"/>
      <c r="D17" s="113"/>
      <c r="E17" s="113"/>
      <c r="F17" s="113"/>
      <c r="G17" s="115"/>
      <c r="H17" s="74"/>
      <c r="I17" s="89">
        <v>0</v>
      </c>
    </row>
    <row r="18" spans="1:12" ht="20.100000000000001" customHeight="1">
      <c r="A18" s="70"/>
      <c r="B18" s="116" t="s">
        <v>11</v>
      </c>
      <c r="C18" s="101"/>
      <c r="D18" s="101"/>
      <c r="E18" s="101"/>
      <c r="F18" s="101"/>
      <c r="G18" s="117"/>
      <c r="H18" s="68"/>
      <c r="I18" s="156">
        <v>2410</v>
      </c>
    </row>
    <row r="19" spans="1:12" ht="20.100000000000001" customHeight="1">
      <c r="A19" s="70"/>
      <c r="B19" s="341" t="s">
        <v>138</v>
      </c>
      <c r="C19" s="342"/>
      <c r="D19" s="342"/>
      <c r="E19" s="342"/>
      <c r="F19" s="111"/>
      <c r="G19" s="118"/>
      <c r="H19" s="76" t="s">
        <v>8</v>
      </c>
      <c r="I19" s="87">
        <v>0</v>
      </c>
    </row>
    <row r="20" spans="1:12" ht="20.100000000000001" customHeight="1">
      <c r="A20" s="70"/>
      <c r="B20" s="327" t="s">
        <v>140</v>
      </c>
      <c r="C20" s="328"/>
      <c r="D20" s="328"/>
      <c r="E20" s="328"/>
      <c r="F20" s="328"/>
      <c r="G20" s="329"/>
      <c r="H20" s="76" t="s">
        <v>8</v>
      </c>
      <c r="I20" s="91">
        <v>43356</v>
      </c>
      <c r="K20">
        <v>70611</v>
      </c>
      <c r="L20" s="1"/>
    </row>
    <row r="21" spans="1:12" ht="20.100000000000001" customHeight="1">
      <c r="A21" s="70"/>
      <c r="B21" s="330"/>
      <c r="C21" s="331"/>
      <c r="D21" s="331"/>
      <c r="E21" s="331"/>
      <c r="F21" s="331"/>
      <c r="G21" s="332"/>
      <c r="H21" s="153"/>
      <c r="I21" s="87">
        <v>0</v>
      </c>
      <c r="L21" s="1"/>
    </row>
    <row r="22" spans="1:12" ht="20.100000000000001" customHeight="1">
      <c r="A22" s="70"/>
      <c r="B22" s="143"/>
      <c r="C22" s="144"/>
      <c r="D22" s="144"/>
      <c r="E22" s="144"/>
      <c r="F22" s="144"/>
      <c r="G22" s="145"/>
      <c r="H22" s="76" t="s">
        <v>8</v>
      </c>
      <c r="I22" s="87"/>
      <c r="L22" s="1"/>
    </row>
    <row r="23" spans="1:12" ht="20.100000000000001" customHeight="1">
      <c r="A23" s="70"/>
      <c r="B23" s="143"/>
      <c r="C23" s="144"/>
      <c r="D23" s="144"/>
      <c r="E23" s="144"/>
      <c r="F23" s="144"/>
      <c r="G23" s="145"/>
      <c r="H23" s="76" t="s">
        <v>8</v>
      </c>
      <c r="I23" s="87"/>
    </row>
    <row r="24" spans="1:12" ht="20.100000000000001" customHeight="1">
      <c r="A24" s="70"/>
      <c r="B24" s="119"/>
      <c r="C24" s="120"/>
      <c r="D24" s="120"/>
      <c r="E24" s="120"/>
      <c r="F24" s="120"/>
      <c r="G24" s="121"/>
      <c r="H24" s="76" t="s">
        <v>8</v>
      </c>
      <c r="I24" s="92"/>
    </row>
    <row r="25" spans="1:12" ht="20.100000000000001" customHeight="1">
      <c r="A25" s="70"/>
      <c r="B25" s="343" t="s">
        <v>139</v>
      </c>
      <c r="C25" s="344"/>
      <c r="D25" s="344"/>
      <c r="E25" s="344"/>
      <c r="F25" s="344"/>
      <c r="G25" s="345"/>
      <c r="H25" s="76" t="s">
        <v>8</v>
      </c>
      <c r="I25" s="92"/>
    </row>
    <row r="26" spans="1:12" ht="20.100000000000001" customHeight="1">
      <c r="A26" s="70"/>
      <c r="B26" s="343" t="s">
        <v>105</v>
      </c>
      <c r="C26" s="344"/>
      <c r="D26" s="344"/>
      <c r="E26" s="344"/>
      <c r="F26" s="122"/>
      <c r="G26" s="148"/>
      <c r="H26" s="76"/>
      <c r="I26" s="87"/>
    </row>
    <row r="27" spans="1:12" ht="20.100000000000001" customHeight="1">
      <c r="A27" s="70"/>
      <c r="B27" s="346" t="s">
        <v>106</v>
      </c>
      <c r="C27" s="347"/>
      <c r="D27" s="347"/>
      <c r="E27" s="347"/>
      <c r="F27" s="347"/>
      <c r="G27" s="123"/>
      <c r="H27" s="76" t="s">
        <v>8</v>
      </c>
      <c r="I27" s="87">
        <v>0</v>
      </c>
    </row>
    <row r="28" spans="1:12" ht="20.100000000000001" customHeight="1">
      <c r="A28" s="70"/>
      <c r="B28" s="323"/>
      <c r="C28" s="324"/>
      <c r="D28" s="324"/>
      <c r="E28" s="324"/>
      <c r="F28" s="324"/>
      <c r="G28" s="124">
        <v>43922</v>
      </c>
      <c r="H28" s="76" t="s">
        <v>8</v>
      </c>
      <c r="I28" s="87"/>
    </row>
    <row r="29" spans="1:12" ht="20.100000000000001" customHeight="1">
      <c r="A29" s="70"/>
      <c r="B29" s="348"/>
      <c r="C29" s="349"/>
      <c r="D29" s="349"/>
      <c r="E29" s="349"/>
      <c r="F29" s="349"/>
      <c r="G29" s="123"/>
      <c r="H29" s="76" t="s">
        <v>8</v>
      </c>
      <c r="I29" s="87"/>
    </row>
    <row r="30" spans="1:12" ht="20.100000000000001" customHeight="1">
      <c r="A30" s="70"/>
      <c r="B30" s="100" t="s">
        <v>12</v>
      </c>
      <c r="C30" s="101"/>
      <c r="D30" s="101"/>
      <c r="E30" s="101"/>
      <c r="F30" s="101"/>
      <c r="G30" s="125"/>
      <c r="H30" s="76" t="s">
        <v>8</v>
      </c>
      <c r="I30" s="91">
        <v>0</v>
      </c>
    </row>
    <row r="31" spans="1:12" ht="20.100000000000001" customHeight="1">
      <c r="A31" s="70"/>
      <c r="B31" s="126" t="s">
        <v>13</v>
      </c>
      <c r="C31" s="111"/>
      <c r="D31" s="111"/>
      <c r="E31" s="111"/>
      <c r="F31" s="127"/>
      <c r="G31" s="108"/>
      <c r="H31" s="76" t="s">
        <v>8</v>
      </c>
      <c r="I31" s="87"/>
    </row>
    <row r="32" spans="1:12" ht="20.100000000000001" customHeight="1">
      <c r="A32" s="70"/>
      <c r="B32" s="100" t="s">
        <v>14</v>
      </c>
      <c r="C32" s="101"/>
      <c r="D32" s="101"/>
      <c r="E32" s="101"/>
      <c r="F32" s="101"/>
      <c r="G32" s="102"/>
      <c r="H32" s="77"/>
      <c r="I32" s="91"/>
    </row>
    <row r="33" spans="1:10" ht="20.100000000000001" customHeight="1">
      <c r="A33" s="70"/>
      <c r="B33" s="128" t="s">
        <v>15</v>
      </c>
      <c r="C33" s="104" t="s">
        <v>16</v>
      </c>
      <c r="D33" s="104"/>
      <c r="E33" s="104"/>
      <c r="F33" s="129">
        <v>0</v>
      </c>
      <c r="G33" s="105"/>
      <c r="H33" s="71"/>
      <c r="I33" s="85"/>
    </row>
    <row r="34" spans="1:10" ht="20.100000000000001" customHeight="1">
      <c r="A34" s="70"/>
      <c r="B34" s="128" t="s">
        <v>17</v>
      </c>
      <c r="C34" s="104" t="s">
        <v>18</v>
      </c>
      <c r="D34" s="104"/>
      <c r="E34" s="104"/>
      <c r="F34" s="129">
        <v>0</v>
      </c>
      <c r="G34" s="130"/>
      <c r="H34" s="71"/>
      <c r="I34" s="85"/>
    </row>
    <row r="35" spans="1:10" ht="20.100000000000001" customHeight="1">
      <c r="A35" s="70"/>
      <c r="B35" s="128" t="s">
        <v>19</v>
      </c>
      <c r="C35" s="104" t="s">
        <v>20</v>
      </c>
      <c r="D35" s="104"/>
      <c r="E35" s="104"/>
      <c r="F35" s="129">
        <v>0</v>
      </c>
      <c r="G35" s="130"/>
      <c r="H35" s="71"/>
      <c r="I35" s="85">
        <v>0</v>
      </c>
    </row>
    <row r="36" spans="1:10" ht="20.100000000000001" customHeight="1">
      <c r="A36" s="70"/>
      <c r="B36" s="128" t="s">
        <v>21</v>
      </c>
      <c r="C36" s="104" t="s">
        <v>22</v>
      </c>
      <c r="D36" s="104"/>
      <c r="E36" s="104"/>
      <c r="F36" s="129">
        <v>0</v>
      </c>
      <c r="G36" s="105"/>
      <c r="H36" s="71"/>
      <c r="I36" s="85"/>
    </row>
    <row r="37" spans="1:10" ht="20.100000000000001" customHeight="1">
      <c r="A37" s="70"/>
      <c r="B37" s="131" t="s">
        <v>23</v>
      </c>
      <c r="C37" s="111" t="s">
        <v>107</v>
      </c>
      <c r="D37" s="132"/>
      <c r="E37" s="111"/>
      <c r="F37" s="133">
        <v>0</v>
      </c>
      <c r="G37" s="134" t="s">
        <v>24</v>
      </c>
      <c r="H37" s="76" t="s">
        <v>8</v>
      </c>
      <c r="I37" s="85"/>
    </row>
    <row r="38" spans="1:10" ht="20.100000000000001" customHeight="1">
      <c r="A38" s="70"/>
      <c r="B38" s="128"/>
      <c r="C38" s="104"/>
      <c r="D38" s="135"/>
      <c r="E38" s="104"/>
      <c r="F38" s="129"/>
      <c r="G38" s="148"/>
      <c r="H38" s="71"/>
      <c r="I38" s="85"/>
      <c r="J38" s="2"/>
    </row>
    <row r="39" spans="1:10" ht="20.100000000000001" customHeight="1">
      <c r="A39" s="70"/>
      <c r="B39" s="317" t="s">
        <v>141</v>
      </c>
      <c r="C39" s="318"/>
      <c r="D39" s="318"/>
      <c r="E39" s="318"/>
      <c r="F39" s="318"/>
      <c r="G39" s="319"/>
      <c r="H39" s="76" t="s">
        <v>8</v>
      </c>
      <c r="I39" s="85">
        <v>0</v>
      </c>
    </row>
    <row r="40" spans="1:10" ht="20.100000000000001" customHeight="1">
      <c r="A40" s="70"/>
      <c r="B40" s="320" t="s">
        <v>142</v>
      </c>
      <c r="C40" s="321"/>
      <c r="D40" s="321"/>
      <c r="E40" s="321"/>
      <c r="F40" s="321"/>
      <c r="G40" s="107"/>
      <c r="H40" s="76" t="s">
        <v>8</v>
      </c>
      <c r="I40" s="87">
        <v>0</v>
      </c>
    </row>
    <row r="41" spans="1:10" ht="20.100000000000001" customHeight="1">
      <c r="A41" s="70"/>
      <c r="B41" s="112"/>
      <c r="C41" s="113"/>
      <c r="D41" s="113"/>
      <c r="E41" s="113"/>
      <c r="F41" s="146" t="s">
        <v>25</v>
      </c>
      <c r="G41" s="147" t="s">
        <v>26</v>
      </c>
      <c r="H41" s="75" t="s">
        <v>8</v>
      </c>
      <c r="I41" s="93">
        <v>45766</v>
      </c>
    </row>
    <row r="42" spans="1:10" ht="20.100000000000001" customHeight="1">
      <c r="A42" s="70"/>
      <c r="B42" s="100"/>
      <c r="C42" s="101"/>
      <c r="D42" s="101"/>
      <c r="E42" s="101"/>
      <c r="F42" s="101"/>
      <c r="G42" s="102"/>
      <c r="H42" s="68"/>
      <c r="I42" s="90">
        <v>0</v>
      </c>
    </row>
    <row r="43" spans="1:10" ht="20.100000000000001" customHeight="1">
      <c r="A43" s="73"/>
      <c r="B43" s="112"/>
      <c r="C43" s="113"/>
      <c r="D43" s="113"/>
      <c r="E43" s="113"/>
      <c r="F43" s="140" t="s">
        <v>25</v>
      </c>
      <c r="G43" s="141" t="s">
        <v>27</v>
      </c>
      <c r="H43" s="75" t="s">
        <v>8</v>
      </c>
      <c r="I43" s="93">
        <v>7712262</v>
      </c>
    </row>
    <row r="44" spans="1:10" ht="20.100000000000001" customHeight="1">
      <c r="A44" s="67">
        <v>3</v>
      </c>
      <c r="B44" s="114" t="s">
        <v>28</v>
      </c>
      <c r="C44" s="113"/>
      <c r="D44" s="113"/>
      <c r="E44" s="113"/>
      <c r="F44" s="113"/>
      <c r="G44" s="115"/>
      <c r="H44" s="74"/>
      <c r="I44" s="89">
        <v>0</v>
      </c>
    </row>
    <row r="45" spans="1:10" ht="20.100000000000001" customHeight="1">
      <c r="A45" s="70"/>
      <c r="B45" s="100" t="s">
        <v>108</v>
      </c>
      <c r="C45" s="101"/>
      <c r="D45" s="101"/>
      <c r="E45" s="101"/>
      <c r="F45" s="101"/>
      <c r="G45" s="136"/>
      <c r="H45" s="76" t="s">
        <v>8</v>
      </c>
      <c r="I45" s="87">
        <v>0</v>
      </c>
    </row>
    <row r="46" spans="1:10" ht="20.100000000000001" customHeight="1">
      <c r="A46" s="70"/>
      <c r="B46" s="323" t="s">
        <v>109</v>
      </c>
      <c r="C46" s="324"/>
      <c r="D46" s="324"/>
      <c r="E46" s="324"/>
      <c r="F46" s="324"/>
      <c r="G46" s="325"/>
      <c r="H46" s="76" t="s">
        <v>8</v>
      </c>
      <c r="I46" s="87">
        <v>0</v>
      </c>
    </row>
    <row r="47" spans="1:10" ht="20.100000000000001" customHeight="1">
      <c r="A47" s="70"/>
      <c r="B47" s="126"/>
      <c r="C47" s="111"/>
      <c r="D47" s="111"/>
      <c r="E47" s="111"/>
      <c r="F47" s="111"/>
      <c r="G47" s="137"/>
      <c r="H47" s="76"/>
      <c r="I47" s="94">
        <v>0</v>
      </c>
    </row>
    <row r="48" spans="1:10" ht="20.100000000000001" customHeight="1">
      <c r="A48" s="70"/>
      <c r="B48" s="100" t="s">
        <v>29</v>
      </c>
      <c r="C48" s="101"/>
      <c r="D48" s="101"/>
      <c r="E48" s="101"/>
      <c r="F48" s="101"/>
      <c r="G48" s="102"/>
      <c r="H48" s="68"/>
      <c r="I48" s="94">
        <v>4379</v>
      </c>
    </row>
    <row r="49" spans="1:14" ht="20.100000000000001" customHeight="1">
      <c r="A49" s="70"/>
      <c r="B49" s="126" t="s">
        <v>30</v>
      </c>
      <c r="C49" s="111"/>
      <c r="D49" s="111"/>
      <c r="E49" s="111"/>
      <c r="F49" s="111"/>
      <c r="G49" s="118"/>
      <c r="H49" s="76" t="s">
        <v>8</v>
      </c>
      <c r="I49" s="94"/>
    </row>
    <row r="50" spans="1:14" ht="20.100000000000001" customHeight="1">
      <c r="A50" s="70"/>
      <c r="B50" s="126" t="s">
        <v>31</v>
      </c>
      <c r="C50" s="111"/>
      <c r="D50" s="111"/>
      <c r="E50" s="111"/>
      <c r="F50" s="111"/>
      <c r="G50" s="118"/>
      <c r="H50" s="76" t="s">
        <v>8</v>
      </c>
      <c r="I50" s="94"/>
    </row>
    <row r="51" spans="1:14" ht="21.75" customHeight="1">
      <c r="A51" s="70"/>
      <c r="B51" s="112" t="s">
        <v>110</v>
      </c>
      <c r="C51" s="113"/>
      <c r="D51" s="113"/>
      <c r="E51" s="113"/>
      <c r="F51" s="113"/>
      <c r="G51" s="115"/>
      <c r="H51" s="78" t="s">
        <v>8</v>
      </c>
      <c r="I51" s="94">
        <v>6953316</v>
      </c>
    </row>
    <row r="52" spans="1:14" ht="20.100000000000001" customHeight="1">
      <c r="A52" s="70"/>
      <c r="B52" s="103"/>
      <c r="C52" s="104"/>
      <c r="D52" s="104"/>
      <c r="E52" s="104"/>
      <c r="F52" s="104"/>
      <c r="G52" s="102" t="s">
        <v>75</v>
      </c>
      <c r="H52" s="78"/>
      <c r="I52" s="84">
        <v>6103</v>
      </c>
    </row>
    <row r="53" spans="1:14" ht="20.100000000000001" customHeight="1">
      <c r="A53" s="70"/>
      <c r="B53" s="103"/>
      <c r="C53" s="135" t="s">
        <v>111</v>
      </c>
      <c r="D53" s="104"/>
      <c r="E53" s="104"/>
      <c r="F53" s="104"/>
      <c r="G53" s="125" t="s">
        <v>143</v>
      </c>
      <c r="H53" s="78" t="s">
        <v>8</v>
      </c>
      <c r="I53" s="84">
        <v>406806</v>
      </c>
    </row>
    <row r="54" spans="1:14" ht="20.100000000000001" customHeight="1">
      <c r="A54" s="70"/>
      <c r="B54" s="103"/>
      <c r="C54" s="104"/>
      <c r="D54" s="104"/>
      <c r="E54" s="104"/>
      <c r="F54" s="104"/>
      <c r="G54" s="130" t="s">
        <v>144</v>
      </c>
      <c r="H54" s="78" t="s">
        <v>8</v>
      </c>
      <c r="I54" s="84">
        <v>130549</v>
      </c>
    </row>
    <row r="55" spans="1:14" ht="20.100000000000001" customHeight="1">
      <c r="A55" s="70"/>
      <c r="B55" s="103"/>
      <c r="C55" s="104"/>
      <c r="D55" s="104"/>
      <c r="E55" s="104"/>
      <c r="F55" s="104"/>
      <c r="G55" s="130" t="s">
        <v>145</v>
      </c>
      <c r="H55" s="78" t="s">
        <v>8</v>
      </c>
      <c r="I55" s="84">
        <v>720</v>
      </c>
    </row>
    <row r="56" spans="1:14" ht="20.100000000000001" customHeight="1">
      <c r="A56" s="70"/>
      <c r="B56" s="103"/>
      <c r="C56" s="104"/>
      <c r="D56" s="104"/>
      <c r="E56" s="104"/>
      <c r="F56" s="104"/>
      <c r="G56" s="130" t="s">
        <v>146</v>
      </c>
      <c r="H56" s="78" t="s">
        <v>8</v>
      </c>
      <c r="I56" s="92">
        <v>207389</v>
      </c>
    </row>
    <row r="57" spans="1:14" ht="20.100000000000001" customHeight="1">
      <c r="A57" s="70"/>
      <c r="B57" s="103"/>
      <c r="C57" s="104"/>
      <c r="D57" s="104"/>
      <c r="E57" s="104"/>
      <c r="F57" s="104"/>
      <c r="G57" s="107" t="s">
        <v>147</v>
      </c>
      <c r="H57" s="78" t="s">
        <v>8</v>
      </c>
      <c r="I57" s="92">
        <v>0</v>
      </c>
      <c r="N57" s="2"/>
    </row>
    <row r="58" spans="1:14" ht="20.100000000000001" customHeight="1">
      <c r="A58" s="70"/>
      <c r="B58" s="103"/>
      <c r="C58" s="104"/>
      <c r="D58" s="104"/>
      <c r="E58" s="104"/>
      <c r="F58" s="104"/>
      <c r="G58" s="107" t="s">
        <v>128</v>
      </c>
      <c r="H58" s="78" t="s">
        <v>8</v>
      </c>
      <c r="I58" s="92">
        <v>0</v>
      </c>
    </row>
    <row r="59" spans="1:14" ht="20.100000000000001" customHeight="1">
      <c r="A59" s="70"/>
      <c r="B59" s="103"/>
      <c r="C59" s="104"/>
      <c r="D59" s="104"/>
      <c r="E59" s="104"/>
      <c r="F59" s="104"/>
      <c r="G59" s="107" t="s">
        <v>148</v>
      </c>
      <c r="H59" s="78" t="s">
        <v>8</v>
      </c>
      <c r="I59" s="92">
        <v>0</v>
      </c>
    </row>
    <row r="60" spans="1:14" ht="20.100000000000001" customHeight="1">
      <c r="A60" s="70"/>
      <c r="B60" s="103"/>
      <c r="C60" s="104"/>
      <c r="D60" s="104"/>
      <c r="E60" s="104"/>
      <c r="F60" s="111"/>
      <c r="G60" s="108" t="s">
        <v>149</v>
      </c>
      <c r="H60" s="78" t="s">
        <v>8</v>
      </c>
      <c r="I60" s="92"/>
    </row>
    <row r="61" spans="1:14" ht="20.100000000000001" customHeight="1">
      <c r="A61" s="70"/>
      <c r="B61" s="100" t="s">
        <v>112</v>
      </c>
      <c r="C61" s="101"/>
      <c r="D61" s="101"/>
      <c r="E61" s="101"/>
      <c r="F61" s="104"/>
      <c r="G61" s="102"/>
      <c r="H61" s="68"/>
      <c r="I61" s="95">
        <v>0</v>
      </c>
    </row>
    <row r="62" spans="1:14" ht="20.100000000000001" customHeight="1">
      <c r="A62" s="70"/>
      <c r="B62" s="126" t="s">
        <v>113</v>
      </c>
      <c r="C62" s="111"/>
      <c r="D62" s="111"/>
      <c r="E62" s="111"/>
      <c r="F62" s="104"/>
      <c r="G62" s="138" t="s">
        <v>129</v>
      </c>
      <c r="H62" s="76" t="s">
        <v>8</v>
      </c>
      <c r="I62" s="87">
        <v>0</v>
      </c>
    </row>
    <row r="63" spans="1:14" ht="20.100000000000001" customHeight="1">
      <c r="A63" s="70"/>
      <c r="B63" s="100" t="s">
        <v>114</v>
      </c>
      <c r="C63" s="101"/>
      <c r="D63" s="101"/>
      <c r="E63" s="101"/>
      <c r="F63" s="101"/>
      <c r="G63" s="130"/>
      <c r="H63" s="77"/>
      <c r="I63" s="96">
        <v>0</v>
      </c>
    </row>
    <row r="64" spans="1:14" ht="21">
      <c r="A64" s="70"/>
      <c r="B64" s="128" t="s">
        <v>15</v>
      </c>
      <c r="C64" s="104" t="s">
        <v>32</v>
      </c>
      <c r="D64" s="104"/>
      <c r="E64" s="104"/>
      <c r="F64" s="129">
        <v>0</v>
      </c>
      <c r="G64" s="105"/>
      <c r="H64" s="71"/>
      <c r="I64" s="96"/>
    </row>
    <row r="65" spans="1:14" ht="21">
      <c r="A65" s="70"/>
      <c r="B65" s="128" t="s">
        <v>17</v>
      </c>
      <c r="C65" s="104" t="s">
        <v>18</v>
      </c>
      <c r="D65" s="104"/>
      <c r="E65" s="104"/>
      <c r="F65" s="129">
        <v>0</v>
      </c>
      <c r="G65" s="130"/>
      <c r="H65" s="71"/>
      <c r="I65" s="96"/>
    </row>
    <row r="66" spans="1:14" ht="21">
      <c r="A66" s="70"/>
      <c r="B66" s="128" t="s">
        <v>19</v>
      </c>
      <c r="C66" s="104" t="s">
        <v>115</v>
      </c>
      <c r="D66" s="104"/>
      <c r="E66" s="104"/>
      <c r="F66" s="129">
        <v>0</v>
      </c>
      <c r="G66" s="130"/>
      <c r="H66" s="71"/>
      <c r="I66" s="96">
        <v>0</v>
      </c>
    </row>
    <row r="67" spans="1:14" ht="21">
      <c r="A67" s="70"/>
      <c r="B67" s="128" t="s">
        <v>21</v>
      </c>
      <c r="C67" s="104" t="s">
        <v>22</v>
      </c>
      <c r="D67" s="104"/>
      <c r="E67" s="104"/>
      <c r="F67" s="129">
        <v>0</v>
      </c>
      <c r="G67" s="130"/>
      <c r="H67" s="71"/>
      <c r="I67" s="85"/>
    </row>
    <row r="68" spans="1:14" ht="21">
      <c r="A68" s="70"/>
      <c r="B68" s="131" t="s">
        <v>23</v>
      </c>
      <c r="C68" s="111" t="s">
        <v>116</v>
      </c>
      <c r="D68" s="111"/>
      <c r="E68" s="111"/>
      <c r="F68" s="133">
        <v>0</v>
      </c>
      <c r="G68" s="134" t="s">
        <v>117</v>
      </c>
      <c r="H68" s="71" t="s">
        <v>8</v>
      </c>
      <c r="I68" s="97">
        <v>590</v>
      </c>
    </row>
    <row r="69" spans="1:14" ht="21">
      <c r="A69" s="70"/>
      <c r="B69" s="112"/>
      <c r="C69" s="113"/>
      <c r="D69" s="113"/>
      <c r="E69" s="113"/>
      <c r="F69" s="113"/>
      <c r="G69" s="113"/>
      <c r="H69" s="79"/>
      <c r="I69" s="89"/>
    </row>
    <row r="70" spans="1:14" ht="21">
      <c r="A70" s="70"/>
      <c r="B70" s="326" t="s">
        <v>150</v>
      </c>
      <c r="C70" s="326"/>
      <c r="D70" s="326"/>
      <c r="E70" s="326"/>
      <c r="F70" s="326"/>
      <c r="G70" s="326"/>
      <c r="H70" s="80" t="s">
        <v>8</v>
      </c>
      <c r="I70" s="87">
        <v>0</v>
      </c>
      <c r="N70" t="s">
        <v>98</v>
      </c>
    </row>
    <row r="71" spans="1:14" ht="38.25">
      <c r="A71" s="70"/>
      <c r="B71" s="104" t="s">
        <v>118</v>
      </c>
      <c r="C71" s="139"/>
      <c r="D71" s="104"/>
      <c r="E71" s="104"/>
      <c r="F71" s="129"/>
      <c r="G71" s="107" t="s">
        <v>119</v>
      </c>
      <c r="H71" s="80" t="s">
        <v>8</v>
      </c>
      <c r="I71" s="87"/>
    </row>
    <row r="72" spans="1:14" ht="21" customHeight="1">
      <c r="A72" s="73"/>
      <c r="B72" s="126"/>
      <c r="C72" s="111"/>
      <c r="D72" s="111"/>
      <c r="E72" s="111"/>
      <c r="F72" s="142" t="s">
        <v>25</v>
      </c>
      <c r="G72" s="146" t="s">
        <v>26</v>
      </c>
      <c r="H72" s="6" t="s">
        <v>8</v>
      </c>
      <c r="I72" s="98">
        <f>SUM(I48:I71)</f>
        <v>7709852</v>
      </c>
    </row>
    <row r="73" spans="1:14" ht="21">
      <c r="A73" s="69"/>
      <c r="B73" s="100"/>
      <c r="C73" s="101"/>
      <c r="D73" s="101"/>
      <c r="E73" s="101"/>
      <c r="F73" s="101"/>
      <c r="G73" s="102"/>
      <c r="H73" s="69"/>
      <c r="I73" s="82"/>
    </row>
    <row r="74" spans="1:14" ht="21">
      <c r="A74" s="81">
        <v>4</v>
      </c>
      <c r="B74" s="114" t="s">
        <v>33</v>
      </c>
      <c r="C74" s="113"/>
      <c r="D74" s="113"/>
      <c r="E74" s="113"/>
      <c r="F74" s="140" t="s">
        <v>25</v>
      </c>
      <c r="G74" s="141" t="s">
        <v>34</v>
      </c>
      <c r="H74" s="5" t="s">
        <v>8</v>
      </c>
      <c r="I74" s="99">
        <f>I43-I72</f>
        <v>2410</v>
      </c>
    </row>
    <row r="75" spans="1:14" ht="15.75">
      <c r="A75" s="3"/>
      <c r="B75" s="3"/>
      <c r="C75" s="3"/>
      <c r="D75" s="3"/>
      <c r="E75" s="3"/>
      <c r="F75" s="3"/>
      <c r="G75" s="3"/>
      <c r="H75" s="3"/>
      <c r="I75" s="3"/>
    </row>
    <row r="76" spans="1:14" ht="15.75">
      <c r="A76" s="3"/>
      <c r="B76" s="3"/>
      <c r="C76" s="3"/>
      <c r="D76" s="3"/>
      <c r="E76" s="3"/>
      <c r="F76" s="3"/>
      <c r="G76" s="3"/>
      <c r="H76" s="3"/>
      <c r="I76" s="3"/>
    </row>
    <row r="77" spans="1:14" ht="15.75">
      <c r="A77" s="3"/>
      <c r="B77" s="3"/>
      <c r="C77" s="3"/>
      <c r="D77" s="3"/>
      <c r="E77" s="3"/>
      <c r="F77" s="3"/>
      <c r="G77" s="3"/>
      <c r="H77" s="3"/>
      <c r="I77" s="3"/>
    </row>
    <row r="78" spans="1:14" ht="18.75">
      <c r="A78" s="154"/>
      <c r="B78" s="322" t="s">
        <v>35</v>
      </c>
      <c r="C78" s="322"/>
      <c r="D78" s="154"/>
      <c r="E78" s="322" t="s">
        <v>36</v>
      </c>
      <c r="F78" s="322"/>
      <c r="G78" s="322"/>
      <c r="H78" s="322" t="s">
        <v>120</v>
      </c>
      <c r="I78" s="322"/>
    </row>
    <row r="79" spans="1:14" ht="18.75">
      <c r="A79" s="322" t="s">
        <v>121</v>
      </c>
      <c r="B79" s="322"/>
      <c r="C79" s="322"/>
      <c r="D79" s="154"/>
      <c r="E79" s="322" t="s">
        <v>122</v>
      </c>
      <c r="F79" s="322"/>
      <c r="G79" s="322"/>
      <c r="H79" s="155" t="s">
        <v>123</v>
      </c>
      <c r="I79" s="155"/>
    </row>
  </sheetData>
  <mergeCells count="24">
    <mergeCell ref="H78:I78"/>
    <mergeCell ref="B20:G21"/>
    <mergeCell ref="A1:I1"/>
    <mergeCell ref="A2:I2"/>
    <mergeCell ref="A4:D4"/>
    <mergeCell ref="E4:I4"/>
    <mergeCell ref="A3:D3"/>
    <mergeCell ref="E3:I3"/>
    <mergeCell ref="A5:D5"/>
    <mergeCell ref="E5:I5"/>
    <mergeCell ref="B9:G9"/>
    <mergeCell ref="E16:G16"/>
    <mergeCell ref="B19:E19"/>
    <mergeCell ref="B25:G25"/>
    <mergeCell ref="B26:E26"/>
    <mergeCell ref="B27:F29"/>
    <mergeCell ref="B39:G39"/>
    <mergeCell ref="B40:F40"/>
    <mergeCell ref="A79:C79"/>
    <mergeCell ref="E79:G79"/>
    <mergeCell ref="B46:G46"/>
    <mergeCell ref="B70:G70"/>
    <mergeCell ref="B78:C78"/>
    <mergeCell ref="E78:G78"/>
  </mergeCells>
  <printOptions horizontalCentered="1"/>
  <pageMargins left="0.23622047244094499" right="0.23622047244094499" top="0.31496062992126" bottom="0.23622047244094499" header="0.23622047244094499" footer="0.23622047244094499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"/>
  <sheetViews>
    <sheetView workbookViewId="0">
      <selection activeCell="F9" sqref="F9"/>
    </sheetView>
  </sheetViews>
  <sheetFormatPr defaultRowHeight="15"/>
  <cols>
    <col min="1" max="1" width="4.42578125" customWidth="1"/>
    <col min="2" max="2" width="15.28515625" customWidth="1"/>
    <col min="3" max="3" width="16.28515625" customWidth="1"/>
    <col min="4" max="4" width="21.85546875" customWidth="1"/>
    <col min="5" max="5" width="13.85546875" bestFit="1" customWidth="1"/>
    <col min="6" max="6" width="13.7109375" customWidth="1"/>
    <col min="7" max="7" width="17" customWidth="1"/>
    <col min="8" max="8" width="13.5703125" customWidth="1"/>
    <col min="9" max="9" width="16.5703125" customWidth="1"/>
    <col min="10" max="10" width="15.28515625" customWidth="1"/>
    <col min="11" max="12" width="16.85546875" customWidth="1"/>
    <col min="13" max="13" width="17.7109375" customWidth="1"/>
  </cols>
  <sheetData>
    <row r="2" spans="1:13" ht="18">
      <c r="A2" s="433" t="s">
        <v>248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15" customHeight="1">
      <c r="A3" s="434" t="s">
        <v>249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266"/>
      <c r="M3" s="249" t="s">
        <v>254</v>
      </c>
    </row>
    <row r="4" spans="1:13" ht="21" customHeight="1">
      <c r="A4" s="437" t="s">
        <v>276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3" ht="47.25" customHeight="1">
      <c r="A5" s="253" t="s">
        <v>241</v>
      </c>
      <c r="B5" s="253" t="s">
        <v>86</v>
      </c>
      <c r="C5" s="253" t="s">
        <v>87</v>
      </c>
      <c r="D5" s="253" t="s">
        <v>88</v>
      </c>
      <c r="E5" s="253" t="s">
        <v>89</v>
      </c>
      <c r="F5" s="436" t="s">
        <v>90</v>
      </c>
      <c r="G5" s="436"/>
      <c r="H5" s="436" t="s">
        <v>91</v>
      </c>
      <c r="I5" s="436"/>
      <c r="J5" s="253" t="s">
        <v>92</v>
      </c>
      <c r="K5" s="253" t="s">
        <v>93</v>
      </c>
      <c r="L5" s="267" t="s">
        <v>256</v>
      </c>
      <c r="M5" s="253" t="s">
        <v>94</v>
      </c>
    </row>
    <row r="6" spans="1:13" ht="23.25" customHeight="1">
      <c r="A6" s="262">
        <v>1</v>
      </c>
      <c r="B6" s="239"/>
      <c r="C6" s="262"/>
      <c r="D6" s="262"/>
      <c r="E6" s="262"/>
      <c r="F6" s="262"/>
      <c r="G6" s="239"/>
      <c r="H6" s="262"/>
      <c r="I6" s="239"/>
      <c r="J6" s="262"/>
      <c r="K6" s="239"/>
      <c r="L6" s="239"/>
      <c r="M6" s="262"/>
    </row>
    <row r="7" spans="1:13" ht="15.75">
      <c r="A7" s="52"/>
      <c r="B7" s="424"/>
      <c r="C7" s="424"/>
      <c r="D7" s="252"/>
      <c r="E7" s="52"/>
      <c r="F7" s="52"/>
      <c r="G7" s="52"/>
      <c r="H7" s="52"/>
      <c r="I7" s="52"/>
      <c r="J7" s="52"/>
      <c r="K7" s="261"/>
      <c r="L7" s="265"/>
      <c r="M7" s="52"/>
    </row>
    <row r="8" spans="1:13" ht="15.75">
      <c r="A8" s="52"/>
      <c r="B8" s="252"/>
      <c r="C8" s="252"/>
      <c r="D8" s="252"/>
      <c r="E8" s="52"/>
      <c r="F8" s="52"/>
      <c r="G8" s="52"/>
      <c r="H8" s="52"/>
      <c r="I8" s="52"/>
      <c r="J8" s="261"/>
      <c r="K8" s="252"/>
      <c r="L8" s="265"/>
      <c r="M8" s="52"/>
    </row>
    <row r="9" spans="1:13" ht="15.75">
      <c r="A9" s="52"/>
      <c r="B9" s="252"/>
      <c r="C9" s="252"/>
      <c r="D9" s="252"/>
      <c r="E9" s="52"/>
      <c r="F9" s="52"/>
      <c r="G9" s="52"/>
      <c r="H9" s="52"/>
      <c r="I9" s="52"/>
      <c r="J9" s="252"/>
      <c r="K9" s="252"/>
      <c r="L9" s="265"/>
      <c r="M9" s="52"/>
    </row>
    <row r="10" spans="1:13" ht="15.75">
      <c r="A10" s="52"/>
      <c r="B10" s="424"/>
      <c r="C10" s="424"/>
      <c r="D10" s="157"/>
      <c r="E10" s="52"/>
      <c r="F10" s="52"/>
      <c r="G10" s="52"/>
      <c r="H10" s="52"/>
      <c r="I10" s="52"/>
      <c r="J10" s="252"/>
      <c r="K10" s="261"/>
      <c r="L10" s="265"/>
      <c r="M10" s="52"/>
    </row>
    <row r="11" spans="1:13" ht="15.75">
      <c r="B11" s="424" t="s">
        <v>35</v>
      </c>
      <c r="C11" s="424"/>
      <c r="D11" s="424"/>
      <c r="E11" s="424"/>
      <c r="F11" s="52"/>
      <c r="G11" s="52"/>
      <c r="H11" s="52"/>
      <c r="I11" s="53"/>
      <c r="J11" s="261"/>
      <c r="K11" s="261"/>
      <c r="L11" s="265"/>
      <c r="M11" s="52"/>
    </row>
    <row r="12" spans="1:13" ht="15.75">
      <c r="B12" s="424" t="s">
        <v>37</v>
      </c>
      <c r="C12" s="424"/>
      <c r="D12" s="424"/>
      <c r="E12" s="424"/>
      <c r="F12" s="52"/>
      <c r="G12" s="52"/>
      <c r="H12" s="52"/>
      <c r="I12" s="52"/>
      <c r="J12" s="261" t="s">
        <v>36</v>
      </c>
      <c r="K12" s="261"/>
      <c r="L12" s="265"/>
      <c r="M12" s="52"/>
    </row>
    <row r="13" spans="1:13" ht="15.75">
      <c r="B13" s="252"/>
      <c r="C13" s="252"/>
      <c r="D13" s="252"/>
      <c r="E13" s="252"/>
      <c r="F13" s="52"/>
      <c r="G13" s="52"/>
      <c r="H13" s="52"/>
      <c r="I13" s="52"/>
      <c r="J13" s="261" t="s">
        <v>37</v>
      </c>
      <c r="K13" s="252"/>
      <c r="L13" s="265"/>
      <c r="M13" s="52"/>
    </row>
    <row r="14" spans="1:13">
      <c r="J14" s="252"/>
    </row>
  </sheetData>
  <mergeCells count="11">
    <mergeCell ref="B12:C12"/>
    <mergeCell ref="D12:E12"/>
    <mergeCell ref="A2:M2"/>
    <mergeCell ref="A3:K3"/>
    <mergeCell ref="A4:M4"/>
    <mergeCell ref="F5:G5"/>
    <mergeCell ref="H5:I5"/>
    <mergeCell ref="B7:C7"/>
    <mergeCell ref="B10:C10"/>
    <mergeCell ref="B11:C11"/>
    <mergeCell ref="D11:E11"/>
  </mergeCells>
  <printOptions horizontalCentered="1"/>
  <pageMargins left="0" right="0" top="0.75" bottom="0" header="0.3" footer="0.3"/>
  <pageSetup scale="68" orientation="landscape" horizontalDpi="120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P17" sqref="P16:P17"/>
    </sheetView>
  </sheetViews>
  <sheetFormatPr defaultRowHeight="15"/>
  <cols>
    <col min="1" max="1" width="7.28515625" style="38" customWidth="1"/>
    <col min="2" max="2" width="12.85546875" customWidth="1"/>
    <col min="3" max="3" width="9.7109375" customWidth="1"/>
    <col min="4" max="4" width="21.7109375" customWidth="1"/>
    <col min="5" max="5" width="12.85546875" customWidth="1"/>
    <col min="6" max="6" width="13.85546875" customWidth="1"/>
    <col min="7" max="7" width="14.28515625" customWidth="1"/>
    <col min="8" max="10" width="12.85546875" customWidth="1"/>
    <col min="11" max="11" width="14.28515625" customWidth="1"/>
  </cols>
  <sheetData>
    <row r="1" spans="1:11" ht="15.7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s="33" customFormat="1" ht="29.25" customHeight="1">
      <c r="A2" s="439" t="s">
        <v>95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>
      <c r="A3" s="11"/>
    </row>
    <row r="4" spans="1:11" s="33" customFormat="1" ht="45">
      <c r="A4" s="34" t="s">
        <v>61</v>
      </c>
      <c r="B4" s="34" t="s">
        <v>86</v>
      </c>
      <c r="C4" s="34" t="s">
        <v>87</v>
      </c>
      <c r="D4" s="34" t="s">
        <v>88</v>
      </c>
      <c r="E4" s="34" t="s">
        <v>89</v>
      </c>
      <c r="F4" s="34" t="s">
        <v>90</v>
      </c>
      <c r="G4" s="34" t="s">
        <v>91</v>
      </c>
      <c r="H4" s="34" t="s">
        <v>92</v>
      </c>
      <c r="I4" s="34" t="s">
        <v>93</v>
      </c>
      <c r="J4" s="34" t="s">
        <v>96</v>
      </c>
      <c r="K4" s="34" t="s">
        <v>97</v>
      </c>
    </row>
    <row r="5" spans="1:11" s="33" customFormat="1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</row>
    <row r="6" spans="1:11" s="33" customFormat="1">
      <c r="A6" s="34">
        <v>1</v>
      </c>
      <c r="B6" s="54"/>
      <c r="C6" s="55"/>
      <c r="D6" s="55"/>
      <c r="E6" s="56"/>
      <c r="F6" s="56"/>
      <c r="G6" s="57"/>
      <c r="H6" s="58"/>
      <c r="I6" s="54"/>
      <c r="J6" s="54"/>
      <c r="K6" s="59"/>
    </row>
    <row r="7" spans="1:11" s="62" customFormat="1" ht="15.75">
      <c r="A7" s="60"/>
      <c r="B7" s="61"/>
      <c r="C7" s="61"/>
      <c r="D7" s="61"/>
      <c r="E7" s="61"/>
      <c r="F7" s="61"/>
      <c r="G7" s="61"/>
      <c r="H7" s="37"/>
      <c r="I7" s="37"/>
      <c r="J7" s="37"/>
      <c r="K7" s="37"/>
    </row>
    <row r="9" spans="1:11" ht="46.5" customHeight="1"/>
    <row r="10" spans="1:11">
      <c r="A10"/>
      <c r="B10" s="440" t="s">
        <v>35</v>
      </c>
      <c r="C10" s="440"/>
      <c r="D10" s="63"/>
      <c r="E10" s="38"/>
      <c r="F10" s="38"/>
      <c r="G10" s="38"/>
      <c r="I10" s="38" t="s">
        <v>36</v>
      </c>
      <c r="J10" s="38"/>
      <c r="K10" s="38"/>
    </row>
    <row r="11" spans="1:11">
      <c r="A11"/>
      <c r="B11" s="440" t="s">
        <v>37</v>
      </c>
      <c r="C11" s="440"/>
      <c r="D11" s="63"/>
      <c r="I11" s="38" t="s">
        <v>37</v>
      </c>
      <c r="J11" s="38"/>
      <c r="K11" s="38"/>
    </row>
  </sheetData>
  <mergeCells count="4">
    <mergeCell ref="A1:K1"/>
    <mergeCell ref="A2:K2"/>
    <mergeCell ref="B10:C10"/>
    <mergeCell ref="B11:C11"/>
  </mergeCell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2:BA58"/>
  <sheetViews>
    <sheetView topLeftCell="E40" zoomScale="59" zoomScaleNormal="59" workbookViewId="0">
      <selection activeCell="I50" sqref="I50"/>
    </sheetView>
  </sheetViews>
  <sheetFormatPr defaultRowHeight="12.75"/>
  <cols>
    <col min="1" max="1" width="0.7109375" style="166" hidden="1" customWidth="1"/>
    <col min="2" max="2" width="0.140625" style="166" hidden="1" customWidth="1"/>
    <col min="3" max="4" width="9.140625" style="166" hidden="1" customWidth="1"/>
    <col min="5" max="5" width="0.140625" style="166" customWidth="1"/>
    <col min="6" max="6" width="9.28515625" style="166" customWidth="1"/>
    <col min="7" max="7" width="88.140625" style="166" customWidth="1"/>
    <col min="8" max="8" width="67.42578125" style="166" customWidth="1"/>
    <col min="9" max="9" width="39.7109375" style="166" customWidth="1"/>
    <col min="10" max="10" width="35.42578125" style="166" customWidth="1"/>
    <col min="11" max="11" width="38.85546875" style="166" bestFit="1" customWidth="1"/>
    <col min="12" max="12" width="21.28515625" style="166" bestFit="1" customWidth="1"/>
    <col min="13" max="261" width="9.140625" style="166"/>
    <col min="262" max="262" width="9.28515625" style="166" customWidth="1"/>
    <col min="263" max="263" width="120.140625" style="166" customWidth="1"/>
    <col min="264" max="264" width="20.7109375" style="166" customWidth="1"/>
    <col min="265" max="265" width="34" style="166" customWidth="1"/>
    <col min="266" max="266" width="35.42578125" style="166" customWidth="1"/>
    <col min="267" max="267" width="38.85546875" style="166" bestFit="1" customWidth="1"/>
    <col min="268" max="268" width="21.28515625" style="166" bestFit="1" customWidth="1"/>
    <col min="269" max="517" width="9.140625" style="166"/>
    <col min="518" max="518" width="9.28515625" style="166" customWidth="1"/>
    <col min="519" max="519" width="120.140625" style="166" customWidth="1"/>
    <col min="520" max="520" width="20.7109375" style="166" customWidth="1"/>
    <col min="521" max="521" width="34" style="166" customWidth="1"/>
    <col min="522" max="522" width="35.42578125" style="166" customWidth="1"/>
    <col min="523" max="523" width="38.85546875" style="166" bestFit="1" customWidth="1"/>
    <col min="524" max="524" width="21.28515625" style="166" bestFit="1" customWidth="1"/>
    <col min="525" max="773" width="9.140625" style="166"/>
    <col min="774" max="774" width="9.28515625" style="166" customWidth="1"/>
    <col min="775" max="775" width="120.140625" style="166" customWidth="1"/>
    <col min="776" max="776" width="20.7109375" style="166" customWidth="1"/>
    <col min="777" max="777" width="34" style="166" customWidth="1"/>
    <col min="778" max="778" width="35.42578125" style="166" customWidth="1"/>
    <col min="779" max="779" width="38.85546875" style="166" bestFit="1" customWidth="1"/>
    <col min="780" max="780" width="21.28515625" style="166" bestFit="1" customWidth="1"/>
    <col min="781" max="1029" width="9.140625" style="166"/>
    <col min="1030" max="1030" width="9.28515625" style="166" customWidth="1"/>
    <col min="1031" max="1031" width="120.140625" style="166" customWidth="1"/>
    <col min="1032" max="1032" width="20.7109375" style="166" customWidth="1"/>
    <col min="1033" max="1033" width="34" style="166" customWidth="1"/>
    <col min="1034" max="1034" width="35.42578125" style="166" customWidth="1"/>
    <col min="1035" max="1035" width="38.85546875" style="166" bestFit="1" customWidth="1"/>
    <col min="1036" max="1036" width="21.28515625" style="166" bestFit="1" customWidth="1"/>
    <col min="1037" max="1285" width="9.140625" style="166"/>
    <col min="1286" max="1286" width="9.28515625" style="166" customWidth="1"/>
    <col min="1287" max="1287" width="120.140625" style="166" customWidth="1"/>
    <col min="1288" max="1288" width="20.7109375" style="166" customWidth="1"/>
    <col min="1289" max="1289" width="34" style="166" customWidth="1"/>
    <col min="1290" max="1290" width="35.42578125" style="166" customWidth="1"/>
    <col min="1291" max="1291" width="38.85546875" style="166" bestFit="1" customWidth="1"/>
    <col min="1292" max="1292" width="21.28515625" style="166" bestFit="1" customWidth="1"/>
    <col min="1293" max="1541" width="9.140625" style="166"/>
    <col min="1542" max="1542" width="9.28515625" style="166" customWidth="1"/>
    <col min="1543" max="1543" width="120.140625" style="166" customWidth="1"/>
    <col min="1544" max="1544" width="20.7109375" style="166" customWidth="1"/>
    <col min="1545" max="1545" width="34" style="166" customWidth="1"/>
    <col min="1546" max="1546" width="35.42578125" style="166" customWidth="1"/>
    <col min="1547" max="1547" width="38.85546875" style="166" bestFit="1" customWidth="1"/>
    <col min="1548" max="1548" width="21.28515625" style="166" bestFit="1" customWidth="1"/>
    <col min="1549" max="1797" width="9.140625" style="166"/>
    <col min="1798" max="1798" width="9.28515625" style="166" customWidth="1"/>
    <col min="1799" max="1799" width="120.140625" style="166" customWidth="1"/>
    <col min="1800" max="1800" width="20.7109375" style="166" customWidth="1"/>
    <col min="1801" max="1801" width="34" style="166" customWidth="1"/>
    <col min="1802" max="1802" width="35.42578125" style="166" customWidth="1"/>
    <col min="1803" max="1803" width="38.85546875" style="166" bestFit="1" customWidth="1"/>
    <col min="1804" max="1804" width="21.28515625" style="166" bestFit="1" customWidth="1"/>
    <col min="1805" max="2053" width="9.140625" style="166"/>
    <col min="2054" max="2054" width="9.28515625" style="166" customWidth="1"/>
    <col min="2055" max="2055" width="120.140625" style="166" customWidth="1"/>
    <col min="2056" max="2056" width="20.7109375" style="166" customWidth="1"/>
    <col min="2057" max="2057" width="34" style="166" customWidth="1"/>
    <col min="2058" max="2058" width="35.42578125" style="166" customWidth="1"/>
    <col min="2059" max="2059" width="38.85546875" style="166" bestFit="1" customWidth="1"/>
    <col min="2060" max="2060" width="21.28515625" style="166" bestFit="1" customWidth="1"/>
    <col min="2061" max="2309" width="9.140625" style="166"/>
    <col min="2310" max="2310" width="9.28515625" style="166" customWidth="1"/>
    <col min="2311" max="2311" width="120.140625" style="166" customWidth="1"/>
    <col min="2312" max="2312" width="20.7109375" style="166" customWidth="1"/>
    <col min="2313" max="2313" width="34" style="166" customWidth="1"/>
    <col min="2314" max="2314" width="35.42578125" style="166" customWidth="1"/>
    <col min="2315" max="2315" width="38.85546875" style="166" bestFit="1" customWidth="1"/>
    <col min="2316" max="2316" width="21.28515625" style="166" bestFit="1" customWidth="1"/>
    <col min="2317" max="2565" width="9.140625" style="166"/>
    <col min="2566" max="2566" width="9.28515625" style="166" customWidth="1"/>
    <col min="2567" max="2567" width="120.140625" style="166" customWidth="1"/>
    <col min="2568" max="2568" width="20.7109375" style="166" customWidth="1"/>
    <col min="2569" max="2569" width="34" style="166" customWidth="1"/>
    <col min="2570" max="2570" width="35.42578125" style="166" customWidth="1"/>
    <col min="2571" max="2571" width="38.85546875" style="166" bestFit="1" customWidth="1"/>
    <col min="2572" max="2572" width="21.28515625" style="166" bestFit="1" customWidth="1"/>
    <col min="2573" max="2821" width="9.140625" style="166"/>
    <col min="2822" max="2822" width="9.28515625" style="166" customWidth="1"/>
    <col min="2823" max="2823" width="120.140625" style="166" customWidth="1"/>
    <col min="2824" max="2824" width="20.7109375" style="166" customWidth="1"/>
    <col min="2825" max="2825" width="34" style="166" customWidth="1"/>
    <col min="2826" max="2826" width="35.42578125" style="166" customWidth="1"/>
    <col min="2827" max="2827" width="38.85546875" style="166" bestFit="1" customWidth="1"/>
    <col min="2828" max="2828" width="21.28515625" style="166" bestFit="1" customWidth="1"/>
    <col min="2829" max="3077" width="9.140625" style="166"/>
    <col min="3078" max="3078" width="9.28515625" style="166" customWidth="1"/>
    <col min="3079" max="3079" width="120.140625" style="166" customWidth="1"/>
    <col min="3080" max="3080" width="20.7109375" style="166" customWidth="1"/>
    <col min="3081" max="3081" width="34" style="166" customWidth="1"/>
    <col min="3082" max="3082" width="35.42578125" style="166" customWidth="1"/>
    <col min="3083" max="3083" width="38.85546875" style="166" bestFit="1" customWidth="1"/>
    <col min="3084" max="3084" width="21.28515625" style="166" bestFit="1" customWidth="1"/>
    <col min="3085" max="3333" width="9.140625" style="166"/>
    <col min="3334" max="3334" width="9.28515625" style="166" customWidth="1"/>
    <col min="3335" max="3335" width="120.140625" style="166" customWidth="1"/>
    <col min="3336" max="3336" width="20.7109375" style="166" customWidth="1"/>
    <col min="3337" max="3337" width="34" style="166" customWidth="1"/>
    <col min="3338" max="3338" width="35.42578125" style="166" customWidth="1"/>
    <col min="3339" max="3339" width="38.85546875" style="166" bestFit="1" customWidth="1"/>
    <col min="3340" max="3340" width="21.28515625" style="166" bestFit="1" customWidth="1"/>
    <col min="3341" max="3589" width="9.140625" style="166"/>
    <col min="3590" max="3590" width="9.28515625" style="166" customWidth="1"/>
    <col min="3591" max="3591" width="120.140625" style="166" customWidth="1"/>
    <col min="3592" max="3592" width="20.7109375" style="166" customWidth="1"/>
    <col min="3593" max="3593" width="34" style="166" customWidth="1"/>
    <col min="3594" max="3594" width="35.42578125" style="166" customWidth="1"/>
    <col min="3595" max="3595" width="38.85546875" style="166" bestFit="1" customWidth="1"/>
    <col min="3596" max="3596" width="21.28515625" style="166" bestFit="1" customWidth="1"/>
    <col min="3597" max="3845" width="9.140625" style="166"/>
    <col min="3846" max="3846" width="9.28515625" style="166" customWidth="1"/>
    <col min="3847" max="3847" width="120.140625" style="166" customWidth="1"/>
    <col min="3848" max="3848" width="20.7109375" style="166" customWidth="1"/>
    <col min="3849" max="3849" width="34" style="166" customWidth="1"/>
    <col min="3850" max="3850" width="35.42578125" style="166" customWidth="1"/>
    <col min="3851" max="3851" width="38.85546875" style="166" bestFit="1" customWidth="1"/>
    <col min="3852" max="3852" width="21.28515625" style="166" bestFit="1" customWidth="1"/>
    <col min="3853" max="4101" width="9.140625" style="166"/>
    <col min="4102" max="4102" width="9.28515625" style="166" customWidth="1"/>
    <col min="4103" max="4103" width="120.140625" style="166" customWidth="1"/>
    <col min="4104" max="4104" width="20.7109375" style="166" customWidth="1"/>
    <col min="4105" max="4105" width="34" style="166" customWidth="1"/>
    <col min="4106" max="4106" width="35.42578125" style="166" customWidth="1"/>
    <col min="4107" max="4107" width="38.85546875" style="166" bestFit="1" customWidth="1"/>
    <col min="4108" max="4108" width="21.28515625" style="166" bestFit="1" customWidth="1"/>
    <col min="4109" max="4357" width="9.140625" style="166"/>
    <col min="4358" max="4358" width="9.28515625" style="166" customWidth="1"/>
    <col min="4359" max="4359" width="120.140625" style="166" customWidth="1"/>
    <col min="4360" max="4360" width="20.7109375" style="166" customWidth="1"/>
    <col min="4361" max="4361" width="34" style="166" customWidth="1"/>
    <col min="4362" max="4362" width="35.42578125" style="166" customWidth="1"/>
    <col min="4363" max="4363" width="38.85546875" style="166" bestFit="1" customWidth="1"/>
    <col min="4364" max="4364" width="21.28515625" style="166" bestFit="1" customWidth="1"/>
    <col min="4365" max="4613" width="9.140625" style="166"/>
    <col min="4614" max="4614" width="9.28515625" style="166" customWidth="1"/>
    <col min="4615" max="4615" width="120.140625" style="166" customWidth="1"/>
    <col min="4616" max="4616" width="20.7109375" style="166" customWidth="1"/>
    <col min="4617" max="4617" width="34" style="166" customWidth="1"/>
    <col min="4618" max="4618" width="35.42578125" style="166" customWidth="1"/>
    <col min="4619" max="4619" width="38.85546875" style="166" bestFit="1" customWidth="1"/>
    <col min="4620" max="4620" width="21.28515625" style="166" bestFit="1" customWidth="1"/>
    <col min="4621" max="4869" width="9.140625" style="166"/>
    <col min="4870" max="4870" width="9.28515625" style="166" customWidth="1"/>
    <col min="4871" max="4871" width="120.140625" style="166" customWidth="1"/>
    <col min="4872" max="4872" width="20.7109375" style="166" customWidth="1"/>
    <col min="4873" max="4873" width="34" style="166" customWidth="1"/>
    <col min="4874" max="4874" width="35.42578125" style="166" customWidth="1"/>
    <col min="4875" max="4875" width="38.85546875" style="166" bestFit="1" customWidth="1"/>
    <col min="4876" max="4876" width="21.28515625" style="166" bestFit="1" customWidth="1"/>
    <col min="4877" max="5125" width="9.140625" style="166"/>
    <col min="5126" max="5126" width="9.28515625" style="166" customWidth="1"/>
    <col min="5127" max="5127" width="120.140625" style="166" customWidth="1"/>
    <col min="5128" max="5128" width="20.7109375" style="166" customWidth="1"/>
    <col min="5129" max="5129" width="34" style="166" customWidth="1"/>
    <col min="5130" max="5130" width="35.42578125" style="166" customWidth="1"/>
    <col min="5131" max="5131" width="38.85546875" style="166" bestFit="1" customWidth="1"/>
    <col min="5132" max="5132" width="21.28515625" style="166" bestFit="1" customWidth="1"/>
    <col min="5133" max="5381" width="9.140625" style="166"/>
    <col min="5382" max="5382" width="9.28515625" style="166" customWidth="1"/>
    <col min="5383" max="5383" width="120.140625" style="166" customWidth="1"/>
    <col min="5384" max="5384" width="20.7109375" style="166" customWidth="1"/>
    <col min="5385" max="5385" width="34" style="166" customWidth="1"/>
    <col min="5386" max="5386" width="35.42578125" style="166" customWidth="1"/>
    <col min="5387" max="5387" width="38.85546875" style="166" bestFit="1" customWidth="1"/>
    <col min="5388" max="5388" width="21.28515625" style="166" bestFit="1" customWidth="1"/>
    <col min="5389" max="5637" width="9.140625" style="166"/>
    <col min="5638" max="5638" width="9.28515625" style="166" customWidth="1"/>
    <col min="5639" max="5639" width="120.140625" style="166" customWidth="1"/>
    <col min="5640" max="5640" width="20.7109375" style="166" customWidth="1"/>
    <col min="5641" max="5641" width="34" style="166" customWidth="1"/>
    <col min="5642" max="5642" width="35.42578125" style="166" customWidth="1"/>
    <col min="5643" max="5643" width="38.85546875" style="166" bestFit="1" customWidth="1"/>
    <col min="5644" max="5644" width="21.28515625" style="166" bestFit="1" customWidth="1"/>
    <col min="5645" max="5893" width="9.140625" style="166"/>
    <col min="5894" max="5894" width="9.28515625" style="166" customWidth="1"/>
    <col min="5895" max="5895" width="120.140625" style="166" customWidth="1"/>
    <col min="5896" max="5896" width="20.7109375" style="166" customWidth="1"/>
    <col min="5897" max="5897" width="34" style="166" customWidth="1"/>
    <col min="5898" max="5898" width="35.42578125" style="166" customWidth="1"/>
    <col min="5899" max="5899" width="38.85546875" style="166" bestFit="1" customWidth="1"/>
    <col min="5900" max="5900" width="21.28515625" style="166" bestFit="1" customWidth="1"/>
    <col min="5901" max="6149" width="9.140625" style="166"/>
    <col min="6150" max="6150" width="9.28515625" style="166" customWidth="1"/>
    <col min="6151" max="6151" width="120.140625" style="166" customWidth="1"/>
    <col min="6152" max="6152" width="20.7109375" style="166" customWidth="1"/>
    <col min="6153" max="6153" width="34" style="166" customWidth="1"/>
    <col min="6154" max="6154" width="35.42578125" style="166" customWidth="1"/>
    <col min="6155" max="6155" width="38.85546875" style="166" bestFit="1" customWidth="1"/>
    <col min="6156" max="6156" width="21.28515625" style="166" bestFit="1" customWidth="1"/>
    <col min="6157" max="6405" width="9.140625" style="166"/>
    <col min="6406" max="6406" width="9.28515625" style="166" customWidth="1"/>
    <col min="6407" max="6407" width="120.140625" style="166" customWidth="1"/>
    <col min="6408" max="6408" width="20.7109375" style="166" customWidth="1"/>
    <col min="6409" max="6409" width="34" style="166" customWidth="1"/>
    <col min="6410" max="6410" width="35.42578125" style="166" customWidth="1"/>
    <col min="6411" max="6411" width="38.85546875" style="166" bestFit="1" customWidth="1"/>
    <col min="6412" max="6412" width="21.28515625" style="166" bestFit="1" customWidth="1"/>
    <col min="6413" max="6661" width="9.140625" style="166"/>
    <col min="6662" max="6662" width="9.28515625" style="166" customWidth="1"/>
    <col min="6663" max="6663" width="120.140625" style="166" customWidth="1"/>
    <col min="6664" max="6664" width="20.7109375" style="166" customWidth="1"/>
    <col min="6665" max="6665" width="34" style="166" customWidth="1"/>
    <col min="6666" max="6666" width="35.42578125" style="166" customWidth="1"/>
    <col min="6667" max="6667" width="38.85546875" style="166" bestFit="1" customWidth="1"/>
    <col min="6668" max="6668" width="21.28515625" style="166" bestFit="1" customWidth="1"/>
    <col min="6669" max="6917" width="9.140625" style="166"/>
    <col min="6918" max="6918" width="9.28515625" style="166" customWidth="1"/>
    <col min="6919" max="6919" width="120.140625" style="166" customWidth="1"/>
    <col min="6920" max="6920" width="20.7109375" style="166" customWidth="1"/>
    <col min="6921" max="6921" width="34" style="166" customWidth="1"/>
    <col min="6922" max="6922" width="35.42578125" style="166" customWidth="1"/>
    <col min="6923" max="6923" width="38.85546875" style="166" bestFit="1" customWidth="1"/>
    <col min="6924" max="6924" width="21.28515625" style="166" bestFit="1" customWidth="1"/>
    <col min="6925" max="7173" width="9.140625" style="166"/>
    <col min="7174" max="7174" width="9.28515625" style="166" customWidth="1"/>
    <col min="7175" max="7175" width="120.140625" style="166" customWidth="1"/>
    <col min="7176" max="7176" width="20.7109375" style="166" customWidth="1"/>
    <col min="7177" max="7177" width="34" style="166" customWidth="1"/>
    <col min="7178" max="7178" width="35.42578125" style="166" customWidth="1"/>
    <col min="7179" max="7179" width="38.85546875" style="166" bestFit="1" customWidth="1"/>
    <col min="7180" max="7180" width="21.28515625" style="166" bestFit="1" customWidth="1"/>
    <col min="7181" max="7429" width="9.140625" style="166"/>
    <col min="7430" max="7430" width="9.28515625" style="166" customWidth="1"/>
    <col min="7431" max="7431" width="120.140625" style="166" customWidth="1"/>
    <col min="7432" max="7432" width="20.7109375" style="166" customWidth="1"/>
    <col min="7433" max="7433" width="34" style="166" customWidth="1"/>
    <col min="7434" max="7434" width="35.42578125" style="166" customWidth="1"/>
    <col min="7435" max="7435" width="38.85546875" style="166" bestFit="1" customWidth="1"/>
    <col min="7436" max="7436" width="21.28515625" style="166" bestFit="1" customWidth="1"/>
    <col min="7437" max="7685" width="9.140625" style="166"/>
    <col min="7686" max="7686" width="9.28515625" style="166" customWidth="1"/>
    <col min="7687" max="7687" width="120.140625" style="166" customWidth="1"/>
    <col min="7688" max="7688" width="20.7109375" style="166" customWidth="1"/>
    <col min="7689" max="7689" width="34" style="166" customWidth="1"/>
    <col min="7690" max="7690" width="35.42578125" style="166" customWidth="1"/>
    <col min="7691" max="7691" width="38.85546875" style="166" bestFit="1" customWidth="1"/>
    <col min="7692" max="7692" width="21.28515625" style="166" bestFit="1" customWidth="1"/>
    <col min="7693" max="7941" width="9.140625" style="166"/>
    <col min="7942" max="7942" width="9.28515625" style="166" customWidth="1"/>
    <col min="7943" max="7943" width="120.140625" style="166" customWidth="1"/>
    <col min="7944" max="7944" width="20.7109375" style="166" customWidth="1"/>
    <col min="7945" max="7945" width="34" style="166" customWidth="1"/>
    <col min="7946" max="7946" width="35.42578125" style="166" customWidth="1"/>
    <col min="7947" max="7947" width="38.85546875" style="166" bestFit="1" customWidth="1"/>
    <col min="7948" max="7948" width="21.28515625" style="166" bestFit="1" customWidth="1"/>
    <col min="7949" max="8197" width="9.140625" style="166"/>
    <col min="8198" max="8198" width="9.28515625" style="166" customWidth="1"/>
    <col min="8199" max="8199" width="120.140625" style="166" customWidth="1"/>
    <col min="8200" max="8200" width="20.7109375" style="166" customWidth="1"/>
    <col min="8201" max="8201" width="34" style="166" customWidth="1"/>
    <col min="8202" max="8202" width="35.42578125" style="166" customWidth="1"/>
    <col min="8203" max="8203" width="38.85546875" style="166" bestFit="1" customWidth="1"/>
    <col min="8204" max="8204" width="21.28515625" style="166" bestFit="1" customWidth="1"/>
    <col min="8205" max="8453" width="9.140625" style="166"/>
    <col min="8454" max="8454" width="9.28515625" style="166" customWidth="1"/>
    <col min="8455" max="8455" width="120.140625" style="166" customWidth="1"/>
    <col min="8456" max="8456" width="20.7109375" style="166" customWidth="1"/>
    <col min="8457" max="8457" width="34" style="166" customWidth="1"/>
    <col min="8458" max="8458" width="35.42578125" style="166" customWidth="1"/>
    <col min="8459" max="8459" width="38.85546875" style="166" bestFit="1" customWidth="1"/>
    <col min="8460" max="8460" width="21.28515625" style="166" bestFit="1" customWidth="1"/>
    <col min="8461" max="8709" width="9.140625" style="166"/>
    <col min="8710" max="8710" width="9.28515625" style="166" customWidth="1"/>
    <col min="8711" max="8711" width="120.140625" style="166" customWidth="1"/>
    <col min="8712" max="8712" width="20.7109375" style="166" customWidth="1"/>
    <col min="8713" max="8713" width="34" style="166" customWidth="1"/>
    <col min="8714" max="8714" width="35.42578125" style="166" customWidth="1"/>
    <col min="8715" max="8715" width="38.85546875" style="166" bestFit="1" customWidth="1"/>
    <col min="8716" max="8716" width="21.28515625" style="166" bestFit="1" customWidth="1"/>
    <col min="8717" max="8965" width="9.140625" style="166"/>
    <col min="8966" max="8966" width="9.28515625" style="166" customWidth="1"/>
    <col min="8967" max="8967" width="120.140625" style="166" customWidth="1"/>
    <col min="8968" max="8968" width="20.7109375" style="166" customWidth="1"/>
    <col min="8969" max="8969" width="34" style="166" customWidth="1"/>
    <col min="8970" max="8970" width="35.42578125" style="166" customWidth="1"/>
    <col min="8971" max="8971" width="38.85546875" style="166" bestFit="1" customWidth="1"/>
    <col min="8972" max="8972" width="21.28515625" style="166" bestFit="1" customWidth="1"/>
    <col min="8973" max="9221" width="9.140625" style="166"/>
    <col min="9222" max="9222" width="9.28515625" style="166" customWidth="1"/>
    <col min="9223" max="9223" width="120.140625" style="166" customWidth="1"/>
    <col min="9224" max="9224" width="20.7109375" style="166" customWidth="1"/>
    <col min="9225" max="9225" width="34" style="166" customWidth="1"/>
    <col min="9226" max="9226" width="35.42578125" style="166" customWidth="1"/>
    <col min="9227" max="9227" width="38.85546875" style="166" bestFit="1" customWidth="1"/>
    <col min="9228" max="9228" width="21.28515625" style="166" bestFit="1" customWidth="1"/>
    <col min="9229" max="9477" width="9.140625" style="166"/>
    <col min="9478" max="9478" width="9.28515625" style="166" customWidth="1"/>
    <col min="9479" max="9479" width="120.140625" style="166" customWidth="1"/>
    <col min="9480" max="9480" width="20.7109375" style="166" customWidth="1"/>
    <col min="9481" max="9481" width="34" style="166" customWidth="1"/>
    <col min="9482" max="9482" width="35.42578125" style="166" customWidth="1"/>
    <col min="9483" max="9483" width="38.85546875" style="166" bestFit="1" customWidth="1"/>
    <col min="9484" max="9484" width="21.28515625" style="166" bestFit="1" customWidth="1"/>
    <col min="9485" max="9733" width="9.140625" style="166"/>
    <col min="9734" max="9734" width="9.28515625" style="166" customWidth="1"/>
    <col min="9735" max="9735" width="120.140625" style="166" customWidth="1"/>
    <col min="9736" max="9736" width="20.7109375" style="166" customWidth="1"/>
    <col min="9737" max="9737" width="34" style="166" customWidth="1"/>
    <col min="9738" max="9738" width="35.42578125" style="166" customWidth="1"/>
    <col min="9739" max="9739" width="38.85546875" style="166" bestFit="1" customWidth="1"/>
    <col min="9740" max="9740" width="21.28515625" style="166" bestFit="1" customWidth="1"/>
    <col min="9741" max="9989" width="9.140625" style="166"/>
    <col min="9990" max="9990" width="9.28515625" style="166" customWidth="1"/>
    <col min="9991" max="9991" width="120.140625" style="166" customWidth="1"/>
    <col min="9992" max="9992" width="20.7109375" style="166" customWidth="1"/>
    <col min="9993" max="9993" width="34" style="166" customWidth="1"/>
    <col min="9994" max="9994" width="35.42578125" style="166" customWidth="1"/>
    <col min="9995" max="9995" width="38.85546875" style="166" bestFit="1" customWidth="1"/>
    <col min="9996" max="9996" width="21.28515625" style="166" bestFit="1" customWidth="1"/>
    <col min="9997" max="10245" width="9.140625" style="166"/>
    <col min="10246" max="10246" width="9.28515625" style="166" customWidth="1"/>
    <col min="10247" max="10247" width="120.140625" style="166" customWidth="1"/>
    <col min="10248" max="10248" width="20.7109375" style="166" customWidth="1"/>
    <col min="10249" max="10249" width="34" style="166" customWidth="1"/>
    <col min="10250" max="10250" width="35.42578125" style="166" customWidth="1"/>
    <col min="10251" max="10251" width="38.85546875" style="166" bestFit="1" customWidth="1"/>
    <col min="10252" max="10252" width="21.28515625" style="166" bestFit="1" customWidth="1"/>
    <col min="10253" max="10501" width="9.140625" style="166"/>
    <col min="10502" max="10502" width="9.28515625" style="166" customWidth="1"/>
    <col min="10503" max="10503" width="120.140625" style="166" customWidth="1"/>
    <col min="10504" max="10504" width="20.7109375" style="166" customWidth="1"/>
    <col min="10505" max="10505" width="34" style="166" customWidth="1"/>
    <col min="10506" max="10506" width="35.42578125" style="166" customWidth="1"/>
    <col min="10507" max="10507" width="38.85546875" style="166" bestFit="1" customWidth="1"/>
    <col min="10508" max="10508" width="21.28515625" style="166" bestFit="1" customWidth="1"/>
    <col min="10509" max="10757" width="9.140625" style="166"/>
    <col min="10758" max="10758" width="9.28515625" style="166" customWidth="1"/>
    <col min="10759" max="10759" width="120.140625" style="166" customWidth="1"/>
    <col min="10760" max="10760" width="20.7109375" style="166" customWidth="1"/>
    <col min="10761" max="10761" width="34" style="166" customWidth="1"/>
    <col min="10762" max="10762" width="35.42578125" style="166" customWidth="1"/>
    <col min="10763" max="10763" width="38.85546875" style="166" bestFit="1" customWidth="1"/>
    <col min="10764" max="10764" width="21.28515625" style="166" bestFit="1" customWidth="1"/>
    <col min="10765" max="11013" width="9.140625" style="166"/>
    <col min="11014" max="11014" width="9.28515625" style="166" customWidth="1"/>
    <col min="11015" max="11015" width="120.140625" style="166" customWidth="1"/>
    <col min="11016" max="11016" width="20.7109375" style="166" customWidth="1"/>
    <col min="11017" max="11017" width="34" style="166" customWidth="1"/>
    <col min="11018" max="11018" width="35.42578125" style="166" customWidth="1"/>
    <col min="11019" max="11019" width="38.85546875" style="166" bestFit="1" customWidth="1"/>
    <col min="11020" max="11020" width="21.28515625" style="166" bestFit="1" customWidth="1"/>
    <col min="11021" max="11269" width="9.140625" style="166"/>
    <col min="11270" max="11270" width="9.28515625" style="166" customWidth="1"/>
    <col min="11271" max="11271" width="120.140625" style="166" customWidth="1"/>
    <col min="11272" max="11272" width="20.7109375" style="166" customWidth="1"/>
    <col min="11273" max="11273" width="34" style="166" customWidth="1"/>
    <col min="11274" max="11274" width="35.42578125" style="166" customWidth="1"/>
    <col min="11275" max="11275" width="38.85546875" style="166" bestFit="1" customWidth="1"/>
    <col min="11276" max="11276" width="21.28515625" style="166" bestFit="1" customWidth="1"/>
    <col min="11277" max="11525" width="9.140625" style="166"/>
    <col min="11526" max="11526" width="9.28515625" style="166" customWidth="1"/>
    <col min="11527" max="11527" width="120.140625" style="166" customWidth="1"/>
    <col min="11528" max="11528" width="20.7109375" style="166" customWidth="1"/>
    <col min="11529" max="11529" width="34" style="166" customWidth="1"/>
    <col min="11530" max="11530" width="35.42578125" style="166" customWidth="1"/>
    <col min="11531" max="11531" width="38.85546875" style="166" bestFit="1" customWidth="1"/>
    <col min="11532" max="11532" width="21.28515625" style="166" bestFit="1" customWidth="1"/>
    <col min="11533" max="11781" width="9.140625" style="166"/>
    <col min="11782" max="11782" width="9.28515625" style="166" customWidth="1"/>
    <col min="11783" max="11783" width="120.140625" style="166" customWidth="1"/>
    <col min="11784" max="11784" width="20.7109375" style="166" customWidth="1"/>
    <col min="11785" max="11785" width="34" style="166" customWidth="1"/>
    <col min="11786" max="11786" width="35.42578125" style="166" customWidth="1"/>
    <col min="11787" max="11787" width="38.85546875" style="166" bestFit="1" customWidth="1"/>
    <col min="11788" max="11788" width="21.28515625" style="166" bestFit="1" customWidth="1"/>
    <col min="11789" max="12037" width="9.140625" style="166"/>
    <col min="12038" max="12038" width="9.28515625" style="166" customWidth="1"/>
    <col min="12039" max="12039" width="120.140625" style="166" customWidth="1"/>
    <col min="12040" max="12040" width="20.7109375" style="166" customWidth="1"/>
    <col min="12041" max="12041" width="34" style="166" customWidth="1"/>
    <col min="12042" max="12042" width="35.42578125" style="166" customWidth="1"/>
    <col min="12043" max="12043" width="38.85546875" style="166" bestFit="1" customWidth="1"/>
    <col min="12044" max="12044" width="21.28515625" style="166" bestFit="1" customWidth="1"/>
    <col min="12045" max="12293" width="9.140625" style="166"/>
    <col min="12294" max="12294" width="9.28515625" style="166" customWidth="1"/>
    <col min="12295" max="12295" width="120.140625" style="166" customWidth="1"/>
    <col min="12296" max="12296" width="20.7109375" style="166" customWidth="1"/>
    <col min="12297" max="12297" width="34" style="166" customWidth="1"/>
    <col min="12298" max="12298" width="35.42578125" style="166" customWidth="1"/>
    <col min="12299" max="12299" width="38.85546875" style="166" bestFit="1" customWidth="1"/>
    <col min="12300" max="12300" width="21.28515625" style="166" bestFit="1" customWidth="1"/>
    <col min="12301" max="12549" width="9.140625" style="166"/>
    <col min="12550" max="12550" width="9.28515625" style="166" customWidth="1"/>
    <col min="12551" max="12551" width="120.140625" style="166" customWidth="1"/>
    <col min="12552" max="12552" width="20.7109375" style="166" customWidth="1"/>
    <col min="12553" max="12553" width="34" style="166" customWidth="1"/>
    <col min="12554" max="12554" width="35.42578125" style="166" customWidth="1"/>
    <col min="12555" max="12555" width="38.85546875" style="166" bestFit="1" customWidth="1"/>
    <col min="12556" max="12556" width="21.28515625" style="166" bestFit="1" customWidth="1"/>
    <col min="12557" max="12805" width="9.140625" style="166"/>
    <col min="12806" max="12806" width="9.28515625" style="166" customWidth="1"/>
    <col min="12807" max="12807" width="120.140625" style="166" customWidth="1"/>
    <col min="12808" max="12808" width="20.7109375" style="166" customWidth="1"/>
    <col min="12809" max="12809" width="34" style="166" customWidth="1"/>
    <col min="12810" max="12810" width="35.42578125" style="166" customWidth="1"/>
    <col min="12811" max="12811" width="38.85546875" style="166" bestFit="1" customWidth="1"/>
    <col min="12812" max="12812" width="21.28515625" style="166" bestFit="1" customWidth="1"/>
    <col min="12813" max="13061" width="9.140625" style="166"/>
    <col min="13062" max="13062" width="9.28515625" style="166" customWidth="1"/>
    <col min="13063" max="13063" width="120.140625" style="166" customWidth="1"/>
    <col min="13064" max="13064" width="20.7109375" style="166" customWidth="1"/>
    <col min="13065" max="13065" width="34" style="166" customWidth="1"/>
    <col min="13066" max="13066" width="35.42578125" style="166" customWidth="1"/>
    <col min="13067" max="13067" width="38.85546875" style="166" bestFit="1" customWidth="1"/>
    <col min="13068" max="13068" width="21.28515625" style="166" bestFit="1" customWidth="1"/>
    <col min="13069" max="13317" width="9.140625" style="166"/>
    <col min="13318" max="13318" width="9.28515625" style="166" customWidth="1"/>
    <col min="13319" max="13319" width="120.140625" style="166" customWidth="1"/>
    <col min="13320" max="13320" width="20.7109375" style="166" customWidth="1"/>
    <col min="13321" max="13321" width="34" style="166" customWidth="1"/>
    <col min="13322" max="13322" width="35.42578125" style="166" customWidth="1"/>
    <col min="13323" max="13323" width="38.85546875" style="166" bestFit="1" customWidth="1"/>
    <col min="13324" max="13324" width="21.28515625" style="166" bestFit="1" customWidth="1"/>
    <col min="13325" max="13573" width="9.140625" style="166"/>
    <col min="13574" max="13574" width="9.28515625" style="166" customWidth="1"/>
    <col min="13575" max="13575" width="120.140625" style="166" customWidth="1"/>
    <col min="13576" max="13576" width="20.7109375" style="166" customWidth="1"/>
    <col min="13577" max="13577" width="34" style="166" customWidth="1"/>
    <col min="13578" max="13578" width="35.42578125" style="166" customWidth="1"/>
    <col min="13579" max="13579" width="38.85546875" style="166" bestFit="1" customWidth="1"/>
    <col min="13580" max="13580" width="21.28515625" style="166" bestFit="1" customWidth="1"/>
    <col min="13581" max="13829" width="9.140625" style="166"/>
    <col min="13830" max="13830" width="9.28515625" style="166" customWidth="1"/>
    <col min="13831" max="13831" width="120.140625" style="166" customWidth="1"/>
    <col min="13832" max="13832" width="20.7109375" style="166" customWidth="1"/>
    <col min="13833" max="13833" width="34" style="166" customWidth="1"/>
    <col min="13834" max="13834" width="35.42578125" style="166" customWidth="1"/>
    <col min="13835" max="13835" width="38.85546875" style="166" bestFit="1" customWidth="1"/>
    <col min="13836" max="13836" width="21.28515625" style="166" bestFit="1" customWidth="1"/>
    <col min="13837" max="14085" width="9.140625" style="166"/>
    <col min="14086" max="14086" width="9.28515625" style="166" customWidth="1"/>
    <col min="14087" max="14087" width="120.140625" style="166" customWidth="1"/>
    <col min="14088" max="14088" width="20.7109375" style="166" customWidth="1"/>
    <col min="14089" max="14089" width="34" style="166" customWidth="1"/>
    <col min="14090" max="14090" width="35.42578125" style="166" customWidth="1"/>
    <col min="14091" max="14091" width="38.85546875" style="166" bestFit="1" customWidth="1"/>
    <col min="14092" max="14092" width="21.28515625" style="166" bestFit="1" customWidth="1"/>
    <col min="14093" max="14341" width="9.140625" style="166"/>
    <col min="14342" max="14342" width="9.28515625" style="166" customWidth="1"/>
    <col min="14343" max="14343" width="120.140625" style="166" customWidth="1"/>
    <col min="14344" max="14344" width="20.7109375" style="166" customWidth="1"/>
    <col min="14345" max="14345" width="34" style="166" customWidth="1"/>
    <col min="14346" max="14346" width="35.42578125" style="166" customWidth="1"/>
    <col min="14347" max="14347" width="38.85546875" style="166" bestFit="1" customWidth="1"/>
    <col min="14348" max="14348" width="21.28515625" style="166" bestFit="1" customWidth="1"/>
    <col min="14349" max="14597" width="9.140625" style="166"/>
    <col min="14598" max="14598" width="9.28515625" style="166" customWidth="1"/>
    <col min="14599" max="14599" width="120.140625" style="166" customWidth="1"/>
    <col min="14600" max="14600" width="20.7109375" style="166" customWidth="1"/>
    <col min="14601" max="14601" width="34" style="166" customWidth="1"/>
    <col min="14602" max="14602" width="35.42578125" style="166" customWidth="1"/>
    <col min="14603" max="14603" width="38.85546875" style="166" bestFit="1" customWidth="1"/>
    <col min="14604" max="14604" width="21.28515625" style="166" bestFit="1" customWidth="1"/>
    <col min="14605" max="14853" width="9.140625" style="166"/>
    <col min="14854" max="14854" width="9.28515625" style="166" customWidth="1"/>
    <col min="14855" max="14855" width="120.140625" style="166" customWidth="1"/>
    <col min="14856" max="14856" width="20.7109375" style="166" customWidth="1"/>
    <col min="14857" max="14857" width="34" style="166" customWidth="1"/>
    <col min="14858" max="14858" width="35.42578125" style="166" customWidth="1"/>
    <col min="14859" max="14859" width="38.85546875" style="166" bestFit="1" customWidth="1"/>
    <col min="14860" max="14860" width="21.28515625" style="166" bestFit="1" customWidth="1"/>
    <col min="14861" max="15109" width="9.140625" style="166"/>
    <col min="15110" max="15110" width="9.28515625" style="166" customWidth="1"/>
    <col min="15111" max="15111" width="120.140625" style="166" customWidth="1"/>
    <col min="15112" max="15112" width="20.7109375" style="166" customWidth="1"/>
    <col min="15113" max="15113" width="34" style="166" customWidth="1"/>
    <col min="15114" max="15114" width="35.42578125" style="166" customWidth="1"/>
    <col min="15115" max="15115" width="38.85546875" style="166" bestFit="1" customWidth="1"/>
    <col min="15116" max="15116" width="21.28515625" style="166" bestFit="1" customWidth="1"/>
    <col min="15117" max="15365" width="9.140625" style="166"/>
    <col min="15366" max="15366" width="9.28515625" style="166" customWidth="1"/>
    <col min="15367" max="15367" width="120.140625" style="166" customWidth="1"/>
    <col min="15368" max="15368" width="20.7109375" style="166" customWidth="1"/>
    <col min="15369" max="15369" width="34" style="166" customWidth="1"/>
    <col min="15370" max="15370" width="35.42578125" style="166" customWidth="1"/>
    <col min="15371" max="15371" width="38.85546875" style="166" bestFit="1" customWidth="1"/>
    <col min="15372" max="15372" width="21.28515625" style="166" bestFit="1" customWidth="1"/>
    <col min="15373" max="15621" width="9.140625" style="166"/>
    <col min="15622" max="15622" width="9.28515625" style="166" customWidth="1"/>
    <col min="15623" max="15623" width="120.140625" style="166" customWidth="1"/>
    <col min="15624" max="15624" width="20.7109375" style="166" customWidth="1"/>
    <col min="15625" max="15625" width="34" style="166" customWidth="1"/>
    <col min="15626" max="15626" width="35.42578125" style="166" customWidth="1"/>
    <col min="15627" max="15627" width="38.85546875" style="166" bestFit="1" customWidth="1"/>
    <col min="15628" max="15628" width="21.28515625" style="166" bestFit="1" customWidth="1"/>
    <col min="15629" max="15877" width="9.140625" style="166"/>
    <col min="15878" max="15878" width="9.28515625" style="166" customWidth="1"/>
    <col min="15879" max="15879" width="120.140625" style="166" customWidth="1"/>
    <col min="15880" max="15880" width="20.7109375" style="166" customWidth="1"/>
    <col min="15881" max="15881" width="34" style="166" customWidth="1"/>
    <col min="15882" max="15882" width="35.42578125" style="166" customWidth="1"/>
    <col min="15883" max="15883" width="38.85546875" style="166" bestFit="1" customWidth="1"/>
    <col min="15884" max="15884" width="21.28515625" style="166" bestFit="1" customWidth="1"/>
    <col min="15885" max="16133" width="9.140625" style="166"/>
    <col min="16134" max="16134" width="9.28515625" style="166" customWidth="1"/>
    <col min="16135" max="16135" width="120.140625" style="166" customWidth="1"/>
    <col min="16136" max="16136" width="20.7109375" style="166" customWidth="1"/>
    <col min="16137" max="16137" width="34" style="166" customWidth="1"/>
    <col min="16138" max="16138" width="35.42578125" style="166" customWidth="1"/>
    <col min="16139" max="16139" width="38.85546875" style="166" bestFit="1" customWidth="1"/>
    <col min="16140" max="16140" width="21.28515625" style="166" bestFit="1" customWidth="1"/>
    <col min="16141" max="16384" width="9.140625" style="166"/>
  </cols>
  <sheetData>
    <row r="2" spans="2:9" ht="16.5">
      <c r="B2" s="164"/>
      <c r="C2" s="165"/>
      <c r="D2" s="164"/>
      <c r="E2" s="268"/>
      <c r="F2" s="269"/>
      <c r="G2" s="268"/>
      <c r="H2" s="269"/>
      <c r="I2" s="268"/>
    </row>
    <row r="3" spans="2:9" ht="16.5">
      <c r="B3" s="164"/>
      <c r="C3" s="165"/>
      <c r="D3" s="164"/>
      <c r="E3" s="270"/>
      <c r="F3" s="270"/>
      <c r="G3" s="270"/>
      <c r="H3" s="270"/>
      <c r="I3" s="270"/>
    </row>
    <row r="4" spans="2:9" ht="26.25">
      <c r="B4" s="164"/>
      <c r="C4" s="165"/>
      <c r="D4" s="164"/>
      <c r="E4" s="350" t="s">
        <v>0</v>
      </c>
      <c r="F4" s="350"/>
      <c r="G4" s="350"/>
      <c r="H4" s="350"/>
      <c r="I4" s="350"/>
    </row>
    <row r="5" spans="2:9" ht="20.25">
      <c r="B5" s="165"/>
      <c r="C5" s="165"/>
      <c r="D5" s="165"/>
      <c r="E5" s="351" t="s">
        <v>275</v>
      </c>
      <c r="F5" s="351"/>
      <c r="G5" s="351"/>
      <c r="H5" s="351"/>
      <c r="I5" s="351"/>
    </row>
    <row r="6" spans="2:9" ht="23.25" customHeight="1">
      <c r="B6" s="164"/>
      <c r="C6" s="165"/>
      <c r="D6" s="164"/>
      <c r="E6" s="352" t="s">
        <v>152</v>
      </c>
      <c r="F6" s="352"/>
      <c r="G6" s="352"/>
      <c r="H6" s="352"/>
      <c r="I6" s="352"/>
    </row>
    <row r="7" spans="2:9" ht="34.5" customHeight="1">
      <c r="B7" s="164"/>
      <c r="C7" s="165"/>
      <c r="D7" s="164"/>
      <c r="E7" s="353" t="s">
        <v>153</v>
      </c>
      <c r="F7" s="354"/>
      <c r="G7" s="357" t="s">
        <v>154</v>
      </c>
      <c r="H7" s="358"/>
      <c r="I7" s="272"/>
    </row>
    <row r="8" spans="2:9" ht="20.25">
      <c r="B8" s="164"/>
      <c r="C8" s="165"/>
      <c r="D8" s="164"/>
      <c r="E8" s="355"/>
      <c r="F8" s="356"/>
      <c r="G8" s="359" t="s">
        <v>155</v>
      </c>
      <c r="H8" s="360"/>
      <c r="I8" s="272">
        <v>0</v>
      </c>
    </row>
    <row r="9" spans="2:9" ht="20.25">
      <c r="B9" s="164"/>
      <c r="C9" s="165"/>
      <c r="D9" s="164"/>
      <c r="E9" s="353">
        <v>1</v>
      </c>
      <c r="F9" s="354"/>
      <c r="G9" s="363" t="s">
        <v>157</v>
      </c>
      <c r="H9" s="366" t="s">
        <v>158</v>
      </c>
      <c r="I9" s="272">
        <v>0</v>
      </c>
    </row>
    <row r="10" spans="2:9" ht="16.5" customHeight="1">
      <c r="B10" s="168"/>
      <c r="C10" s="165"/>
      <c r="D10" s="168"/>
      <c r="E10" s="361"/>
      <c r="F10" s="362"/>
      <c r="G10" s="364"/>
      <c r="H10" s="367"/>
      <c r="I10" s="272"/>
    </row>
    <row r="11" spans="2:9" ht="20.25">
      <c r="B11" s="164"/>
      <c r="C11" s="165"/>
      <c r="D11" s="164"/>
      <c r="E11" s="361"/>
      <c r="F11" s="362"/>
      <c r="G11" s="364"/>
      <c r="H11" s="273" t="s">
        <v>159</v>
      </c>
      <c r="I11" s="169"/>
    </row>
    <row r="12" spans="2:9" ht="20.25">
      <c r="B12" s="165"/>
      <c r="C12" s="165"/>
      <c r="D12" s="165"/>
      <c r="E12" s="361"/>
      <c r="F12" s="362"/>
      <c r="G12" s="364"/>
      <c r="H12" s="273" t="s">
        <v>160</v>
      </c>
      <c r="I12" s="169">
        <v>0</v>
      </c>
    </row>
    <row r="13" spans="2:9" ht="20.25">
      <c r="B13" s="170"/>
      <c r="C13" s="165"/>
      <c r="D13" s="170"/>
      <c r="E13" s="361"/>
      <c r="F13" s="362"/>
      <c r="G13" s="364"/>
      <c r="H13" s="273" t="s">
        <v>161</v>
      </c>
      <c r="I13" s="263">
        <v>0</v>
      </c>
    </row>
    <row r="14" spans="2:9" ht="20.25">
      <c r="B14" s="165"/>
      <c r="C14" s="165"/>
      <c r="D14" s="165"/>
      <c r="E14" s="361"/>
      <c r="F14" s="362"/>
      <c r="G14" s="364"/>
      <c r="H14" s="273" t="s">
        <v>162</v>
      </c>
      <c r="I14" s="296">
        <v>0</v>
      </c>
    </row>
    <row r="15" spans="2:9" ht="20.25">
      <c r="B15" s="164"/>
      <c r="C15" s="165"/>
      <c r="D15" s="164"/>
      <c r="E15" s="361"/>
      <c r="F15" s="362"/>
      <c r="G15" s="364"/>
      <c r="H15" s="273" t="s">
        <v>163</v>
      </c>
      <c r="I15" s="263">
        <v>0</v>
      </c>
    </row>
    <row r="16" spans="2:9" ht="20.25">
      <c r="B16" s="164"/>
      <c r="C16" s="165"/>
      <c r="D16" s="164"/>
      <c r="E16" s="361"/>
      <c r="F16" s="362"/>
      <c r="G16" s="364"/>
      <c r="H16" s="273" t="s">
        <v>164</v>
      </c>
      <c r="I16" s="263"/>
    </row>
    <row r="17" spans="2:53" ht="20.25">
      <c r="B17" s="164"/>
      <c r="C17" s="165"/>
      <c r="D17" s="164"/>
      <c r="E17" s="361"/>
      <c r="F17" s="362"/>
      <c r="G17" s="364"/>
      <c r="H17" s="273" t="s">
        <v>243</v>
      </c>
      <c r="I17" s="263">
        <v>0</v>
      </c>
    </row>
    <row r="18" spans="2:53" ht="20.25">
      <c r="B18" s="164"/>
      <c r="C18" s="165"/>
      <c r="D18" s="164"/>
      <c r="E18" s="361"/>
      <c r="F18" s="362"/>
      <c r="G18" s="364"/>
      <c r="H18" s="273" t="s">
        <v>165</v>
      </c>
      <c r="I18" s="263">
        <v>0</v>
      </c>
    </row>
    <row r="19" spans="2:53" ht="20.25">
      <c r="B19" s="164"/>
      <c r="C19" s="165"/>
      <c r="D19" s="164"/>
      <c r="E19" s="361"/>
      <c r="F19" s="362"/>
      <c r="G19" s="364"/>
      <c r="H19" s="273" t="s">
        <v>166</v>
      </c>
      <c r="I19" s="263">
        <v>0</v>
      </c>
    </row>
    <row r="20" spans="2:53" ht="20.25">
      <c r="B20" s="168"/>
      <c r="C20" s="165"/>
      <c r="D20" s="168"/>
      <c r="E20" s="355"/>
      <c r="F20" s="356"/>
      <c r="G20" s="365"/>
      <c r="H20" s="273" t="s">
        <v>167</v>
      </c>
      <c r="I20" s="263"/>
    </row>
    <row r="21" spans="2:53" ht="25.15" customHeight="1">
      <c r="B21" s="171"/>
      <c r="C21" s="370"/>
      <c r="D21" s="172"/>
      <c r="E21" s="371">
        <v>2</v>
      </c>
      <c r="F21" s="274" t="s">
        <v>168</v>
      </c>
      <c r="G21" s="374" t="s">
        <v>169</v>
      </c>
      <c r="H21" s="375"/>
      <c r="I21" s="263">
        <v>13000</v>
      </c>
    </row>
    <row r="22" spans="2:53" ht="59.45" customHeight="1">
      <c r="B22" s="171"/>
      <c r="C22" s="370"/>
      <c r="D22" s="172"/>
      <c r="E22" s="372"/>
      <c r="F22" s="366" t="s">
        <v>170</v>
      </c>
      <c r="G22" s="376" t="s">
        <v>171</v>
      </c>
      <c r="H22" s="377"/>
      <c r="I22" s="263">
        <v>0</v>
      </c>
    </row>
    <row r="23" spans="2:53" ht="40.5" customHeight="1">
      <c r="B23" s="171"/>
      <c r="C23" s="173"/>
      <c r="D23" s="174"/>
      <c r="E23" s="372"/>
      <c r="F23" s="367"/>
      <c r="G23" s="376" t="s">
        <v>172</v>
      </c>
      <c r="H23" s="377"/>
      <c r="I23" s="263">
        <v>0</v>
      </c>
    </row>
    <row r="24" spans="2:53" ht="45.75" customHeight="1">
      <c r="B24" s="171"/>
      <c r="C24" s="173"/>
      <c r="D24" s="172"/>
      <c r="E24" s="372"/>
      <c r="F24" s="274" t="s">
        <v>173</v>
      </c>
      <c r="G24" s="376" t="s">
        <v>174</v>
      </c>
      <c r="H24" s="377"/>
      <c r="I24" s="263">
        <v>0</v>
      </c>
    </row>
    <row r="25" spans="2:53" ht="30" customHeight="1">
      <c r="B25" s="171"/>
      <c r="C25" s="173"/>
      <c r="D25" s="172"/>
      <c r="E25" s="372"/>
      <c r="F25" s="274" t="s">
        <v>175</v>
      </c>
      <c r="G25" s="376" t="s">
        <v>176</v>
      </c>
      <c r="H25" s="377"/>
      <c r="I25" s="263">
        <v>0</v>
      </c>
    </row>
    <row r="26" spans="2:53" ht="47.25" customHeight="1">
      <c r="B26" s="171"/>
      <c r="C26" s="175"/>
      <c r="D26" s="176"/>
      <c r="E26" s="372"/>
      <c r="F26" s="275" t="s">
        <v>177</v>
      </c>
      <c r="G26" s="376" t="s">
        <v>178</v>
      </c>
      <c r="H26" s="377"/>
      <c r="I26" s="263">
        <v>0</v>
      </c>
      <c r="BA26" s="368">
        <v>23439517.190000001</v>
      </c>
    </row>
    <row r="27" spans="2:53" ht="45.75" customHeight="1">
      <c r="B27" s="378"/>
      <c r="C27" s="378"/>
      <c r="D27" s="177"/>
      <c r="E27" s="373"/>
      <c r="F27" s="275" t="s">
        <v>179</v>
      </c>
      <c r="G27" s="374" t="s">
        <v>180</v>
      </c>
      <c r="H27" s="379"/>
      <c r="I27" s="263">
        <v>0</v>
      </c>
      <c r="BA27" s="369"/>
    </row>
    <row r="28" spans="2:53" ht="26.25" customHeight="1">
      <c r="B28" s="380"/>
      <c r="C28" s="173"/>
      <c r="D28" s="178"/>
      <c r="E28" s="389" t="s">
        <v>181</v>
      </c>
      <c r="F28" s="390"/>
      <c r="G28" s="390"/>
      <c r="H28" s="391"/>
      <c r="I28" s="179">
        <f>SUM(I8:I27)</f>
        <v>13000</v>
      </c>
      <c r="J28" s="180"/>
    </row>
    <row r="29" spans="2:53" ht="67.150000000000006" customHeight="1">
      <c r="B29" s="380"/>
      <c r="C29" s="370"/>
      <c r="D29" s="172"/>
      <c r="E29" s="351">
        <v>3</v>
      </c>
      <c r="F29" s="276" t="s">
        <v>168</v>
      </c>
      <c r="G29" s="374" t="s">
        <v>182</v>
      </c>
      <c r="H29" s="375"/>
      <c r="I29" s="263">
        <v>0</v>
      </c>
    </row>
    <row r="30" spans="2:53" ht="42.75" customHeight="1">
      <c r="B30" s="380"/>
      <c r="C30" s="370"/>
      <c r="D30" s="172"/>
      <c r="E30" s="351"/>
      <c r="F30" s="386" t="s">
        <v>170</v>
      </c>
      <c r="G30" s="376" t="s">
        <v>183</v>
      </c>
      <c r="H30" s="377"/>
      <c r="I30" s="263">
        <v>0</v>
      </c>
    </row>
    <row r="31" spans="2:53" ht="33" customHeight="1">
      <c r="B31" s="380"/>
      <c r="C31" s="370"/>
      <c r="D31" s="387"/>
      <c r="E31" s="351"/>
      <c r="F31" s="386"/>
      <c r="G31" s="376" t="s">
        <v>184</v>
      </c>
      <c r="H31" s="377"/>
      <c r="I31" s="263">
        <v>0</v>
      </c>
    </row>
    <row r="32" spans="2:53" ht="20.25">
      <c r="B32" s="380"/>
      <c r="C32" s="370"/>
      <c r="D32" s="387"/>
      <c r="E32" s="351"/>
      <c r="F32" s="386" t="s">
        <v>173</v>
      </c>
      <c r="G32" s="388" t="s">
        <v>185</v>
      </c>
      <c r="H32" s="273" t="s">
        <v>186</v>
      </c>
      <c r="I32" s="263">
        <v>0</v>
      </c>
    </row>
    <row r="33" spans="2:9" ht="20.25">
      <c r="B33" s="380"/>
      <c r="C33" s="370"/>
      <c r="D33" s="387"/>
      <c r="E33" s="351"/>
      <c r="F33" s="386"/>
      <c r="G33" s="388"/>
      <c r="H33" s="273" t="s">
        <v>159</v>
      </c>
      <c r="I33" s="169">
        <v>0</v>
      </c>
    </row>
    <row r="34" spans="2:9" ht="20.25">
      <c r="B34" s="380"/>
      <c r="C34" s="370"/>
      <c r="D34" s="387"/>
      <c r="E34" s="351"/>
      <c r="F34" s="386"/>
      <c r="G34" s="388"/>
      <c r="H34" s="273" t="s">
        <v>160</v>
      </c>
      <c r="I34" s="169">
        <f t="shared" ref="I34:I42" si="0">+I12</f>
        <v>0</v>
      </c>
    </row>
    <row r="35" spans="2:9" ht="20.25">
      <c r="B35" s="380"/>
      <c r="C35" s="370"/>
      <c r="D35" s="387"/>
      <c r="E35" s="351"/>
      <c r="F35" s="386"/>
      <c r="G35" s="388"/>
      <c r="H35" s="273" t="s">
        <v>161</v>
      </c>
      <c r="I35" s="263">
        <f t="shared" si="0"/>
        <v>0</v>
      </c>
    </row>
    <row r="36" spans="2:9" ht="20.25">
      <c r="B36" s="380"/>
      <c r="C36" s="370"/>
      <c r="D36" s="387"/>
      <c r="E36" s="351"/>
      <c r="F36" s="386"/>
      <c r="G36" s="388"/>
      <c r="H36" s="273" t="s">
        <v>162</v>
      </c>
      <c r="I36" s="263">
        <f t="shared" si="0"/>
        <v>0</v>
      </c>
    </row>
    <row r="37" spans="2:9" ht="20.25">
      <c r="B37" s="380"/>
      <c r="C37" s="370"/>
      <c r="D37" s="387"/>
      <c r="E37" s="351"/>
      <c r="F37" s="386"/>
      <c r="G37" s="388"/>
      <c r="H37" s="273" t="s">
        <v>163</v>
      </c>
      <c r="I37" s="263">
        <f t="shared" si="0"/>
        <v>0</v>
      </c>
    </row>
    <row r="38" spans="2:9" ht="20.25">
      <c r="B38" s="380"/>
      <c r="C38" s="370"/>
      <c r="D38" s="387"/>
      <c r="E38" s="351"/>
      <c r="F38" s="386"/>
      <c r="G38" s="388"/>
      <c r="H38" s="273" t="s">
        <v>164</v>
      </c>
      <c r="I38" s="263">
        <v>0</v>
      </c>
    </row>
    <row r="39" spans="2:9" ht="20.25">
      <c r="B39" s="380"/>
      <c r="C39" s="370"/>
      <c r="D39" s="387"/>
      <c r="E39" s="351"/>
      <c r="F39" s="386"/>
      <c r="G39" s="388"/>
      <c r="H39" s="273" t="s">
        <v>244</v>
      </c>
      <c r="I39" s="263">
        <f t="shared" si="0"/>
        <v>0</v>
      </c>
    </row>
    <row r="40" spans="2:9" ht="20.25">
      <c r="B40" s="380"/>
      <c r="C40" s="370"/>
      <c r="D40" s="387"/>
      <c r="E40" s="351"/>
      <c r="F40" s="386"/>
      <c r="G40" s="388"/>
      <c r="H40" s="273" t="s">
        <v>165</v>
      </c>
      <c r="I40" s="263">
        <f t="shared" si="0"/>
        <v>0</v>
      </c>
    </row>
    <row r="41" spans="2:9" ht="32.25" customHeight="1">
      <c r="B41" s="380"/>
      <c r="C41" s="370"/>
      <c r="D41" s="387"/>
      <c r="E41" s="351"/>
      <c r="F41" s="386"/>
      <c r="G41" s="388"/>
      <c r="H41" s="273" t="s">
        <v>166</v>
      </c>
      <c r="I41" s="263">
        <f t="shared" si="0"/>
        <v>0</v>
      </c>
    </row>
    <row r="42" spans="2:9" ht="25.5" customHeight="1">
      <c r="B42" s="380"/>
      <c r="C42" s="173"/>
      <c r="D42" s="172"/>
      <c r="E42" s="351"/>
      <c r="F42" s="386"/>
      <c r="G42" s="388"/>
      <c r="H42" s="273" t="s">
        <v>167</v>
      </c>
      <c r="I42" s="263">
        <f t="shared" si="0"/>
        <v>0</v>
      </c>
    </row>
    <row r="43" spans="2:9" ht="40.5" customHeight="1">
      <c r="B43" s="380"/>
      <c r="C43" s="173"/>
      <c r="D43" s="172"/>
      <c r="E43" s="351"/>
      <c r="F43" s="276" t="s">
        <v>175</v>
      </c>
      <c r="G43" s="279" t="s">
        <v>187</v>
      </c>
      <c r="H43" s="280"/>
      <c r="I43" s="263">
        <v>0</v>
      </c>
    </row>
    <row r="44" spans="2:9" ht="34.5" customHeight="1">
      <c r="B44" s="380"/>
      <c r="C44" s="173"/>
      <c r="D44" s="181"/>
      <c r="E44" s="351"/>
      <c r="F44" s="276" t="s">
        <v>177</v>
      </c>
      <c r="G44" s="279" t="s">
        <v>188</v>
      </c>
      <c r="H44" s="280"/>
      <c r="I44" s="263">
        <v>0</v>
      </c>
    </row>
    <row r="45" spans="2:9" ht="27.75" customHeight="1">
      <c r="B45" s="380"/>
      <c r="C45" s="173"/>
      <c r="D45" s="182"/>
      <c r="E45" s="351"/>
      <c r="F45" s="276" t="s">
        <v>189</v>
      </c>
      <c r="G45" s="279" t="s">
        <v>190</v>
      </c>
      <c r="H45" s="280"/>
      <c r="I45" s="263">
        <v>0</v>
      </c>
    </row>
    <row r="46" spans="2:9" ht="40.5">
      <c r="B46" s="380"/>
      <c r="C46" s="173"/>
      <c r="D46" s="181"/>
      <c r="E46" s="351"/>
      <c r="F46" s="276" t="s">
        <v>191</v>
      </c>
      <c r="G46" s="281" t="s">
        <v>192</v>
      </c>
      <c r="H46" s="282"/>
      <c r="I46" s="263"/>
    </row>
    <row r="47" spans="2:9" ht="48.6" customHeight="1">
      <c r="B47" s="380"/>
      <c r="C47" s="173"/>
      <c r="D47" s="181"/>
      <c r="E47" s="351"/>
      <c r="F47" s="276" t="s">
        <v>193</v>
      </c>
      <c r="G47" s="279" t="s">
        <v>194</v>
      </c>
      <c r="H47" s="280"/>
      <c r="I47" s="263">
        <v>0</v>
      </c>
    </row>
    <row r="48" spans="2:9" ht="30" customHeight="1">
      <c r="B48" s="380"/>
      <c r="C48" s="173"/>
      <c r="D48" s="176"/>
      <c r="E48" s="351"/>
      <c r="F48" s="276" t="s">
        <v>195</v>
      </c>
      <c r="G48" s="279" t="s">
        <v>196</v>
      </c>
      <c r="H48" s="280"/>
      <c r="I48" s="263">
        <v>0</v>
      </c>
    </row>
    <row r="49" spans="2:15" ht="93" customHeight="1">
      <c r="B49" s="378"/>
      <c r="C49" s="378"/>
      <c r="D49" s="378"/>
      <c r="E49" s="351"/>
      <c r="F49" s="276" t="s">
        <v>197</v>
      </c>
      <c r="G49" s="283" t="s">
        <v>198</v>
      </c>
      <c r="H49" s="284"/>
      <c r="I49" s="263">
        <v>0</v>
      </c>
      <c r="J49" s="183"/>
    </row>
    <row r="50" spans="2:15" ht="25.5" customHeight="1" thickBot="1">
      <c r="B50" s="380"/>
      <c r="C50" s="380"/>
      <c r="D50" s="177"/>
      <c r="E50" s="381" t="s">
        <v>199</v>
      </c>
      <c r="F50" s="382"/>
      <c r="G50" s="382"/>
      <c r="H50" s="383"/>
      <c r="I50" s="179">
        <f>SUM(I29:I49)</f>
        <v>0</v>
      </c>
    </row>
    <row r="51" spans="2:15" ht="73.150000000000006" customHeight="1" thickTop="1" thickBot="1">
      <c r="B51" s="184"/>
      <c r="C51" s="184"/>
      <c r="D51" s="177"/>
      <c r="E51" s="384">
        <v>4</v>
      </c>
      <c r="F51" s="385"/>
      <c r="G51" s="285" t="s">
        <v>200</v>
      </c>
      <c r="H51" s="286"/>
      <c r="I51" s="185">
        <f>I28-I50</f>
        <v>13000</v>
      </c>
      <c r="J51" s="230"/>
    </row>
    <row r="52" spans="2:15" ht="17.25" thickTop="1">
      <c r="B52" s="175"/>
      <c r="C52" s="175"/>
      <c r="D52" s="175"/>
      <c r="E52" s="287"/>
      <c r="F52" s="287"/>
      <c r="G52" s="288"/>
      <c r="H52" s="288" t="s">
        <v>201</v>
      </c>
      <c r="I52" s="289"/>
      <c r="J52" s="183"/>
      <c r="O52" s="186"/>
    </row>
    <row r="53" spans="2:15" ht="15">
      <c r="B53" s="175"/>
      <c r="C53" s="175"/>
      <c r="D53" s="175"/>
      <c r="E53" s="270"/>
      <c r="F53" s="270"/>
      <c r="G53" s="270"/>
      <c r="H53" s="270"/>
      <c r="I53" s="290"/>
      <c r="O53" s="167"/>
    </row>
    <row r="54" spans="2:15" ht="18">
      <c r="E54" s="291"/>
      <c r="F54" s="291"/>
      <c r="G54" s="291"/>
      <c r="H54" s="291"/>
      <c r="I54" s="291"/>
      <c r="K54" s="255"/>
    </row>
    <row r="55" spans="2:15">
      <c r="E55" s="291"/>
      <c r="F55" s="291"/>
      <c r="G55" s="291"/>
      <c r="H55" s="291"/>
      <c r="I55" s="291"/>
    </row>
    <row r="56" spans="2:15" s="187" customFormat="1" ht="23.25">
      <c r="C56" s="188"/>
      <c r="D56" s="188"/>
      <c r="E56" s="292"/>
      <c r="F56" s="293"/>
      <c r="G56" s="294" t="s">
        <v>35</v>
      </c>
      <c r="H56" s="295" t="s">
        <v>36</v>
      </c>
      <c r="I56" s="295" t="s">
        <v>120</v>
      </c>
      <c r="J56" s="189"/>
      <c r="K56" s="188"/>
      <c r="M56" s="188"/>
    </row>
    <row r="57" spans="2:15" s="187" customFormat="1" ht="23.25">
      <c r="C57" s="188"/>
      <c r="D57" s="188"/>
      <c r="E57" s="292"/>
      <c r="F57" s="294" t="s">
        <v>121</v>
      </c>
      <c r="G57" s="294"/>
      <c r="H57" s="295" t="s">
        <v>122</v>
      </c>
      <c r="I57" s="295" t="s">
        <v>123</v>
      </c>
      <c r="J57" s="189"/>
      <c r="K57" s="188"/>
      <c r="M57" s="188"/>
    </row>
    <row r="58" spans="2:15" ht="12.75" customHeight="1">
      <c r="G58" s="188"/>
    </row>
  </sheetData>
  <mergeCells count="37">
    <mergeCell ref="B49:D49"/>
    <mergeCell ref="B50:C50"/>
    <mergeCell ref="E50:H50"/>
    <mergeCell ref="E51:F51"/>
    <mergeCell ref="F30:F31"/>
    <mergeCell ref="G30:H30"/>
    <mergeCell ref="C31:C41"/>
    <mergeCell ref="D31:D41"/>
    <mergeCell ref="G31:H31"/>
    <mergeCell ref="F32:F42"/>
    <mergeCell ref="G32:G42"/>
    <mergeCell ref="B28:B48"/>
    <mergeCell ref="E28:H28"/>
    <mergeCell ref="C29:C30"/>
    <mergeCell ref="E29:E49"/>
    <mergeCell ref="G29:H29"/>
    <mergeCell ref="E9:F20"/>
    <mergeCell ref="G9:G20"/>
    <mergeCell ref="H9:H10"/>
    <mergeCell ref="BA26:BA27"/>
    <mergeCell ref="C21:C22"/>
    <mergeCell ref="E21:E27"/>
    <mergeCell ref="G21:H21"/>
    <mergeCell ref="F22:F23"/>
    <mergeCell ref="G22:H22"/>
    <mergeCell ref="G23:H23"/>
    <mergeCell ref="G24:H24"/>
    <mergeCell ref="G25:H25"/>
    <mergeCell ref="G26:H26"/>
    <mergeCell ref="B27:C27"/>
    <mergeCell ref="G27:H27"/>
    <mergeCell ref="E4:I4"/>
    <mergeCell ref="E5:I5"/>
    <mergeCell ref="E6:I6"/>
    <mergeCell ref="E7:F8"/>
    <mergeCell ref="G7:H7"/>
    <mergeCell ref="G8:H8"/>
  </mergeCells>
  <printOptions horizontalCentered="1"/>
  <pageMargins left="0.25" right="0.25" top="0.5" bottom="0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D2:O38"/>
  <sheetViews>
    <sheetView topLeftCell="D16" zoomScale="70" zoomScaleNormal="70" workbookViewId="0">
      <selection activeCell="D29" sqref="D29:E29"/>
    </sheetView>
  </sheetViews>
  <sheetFormatPr defaultRowHeight="12.75"/>
  <cols>
    <col min="1" max="1" width="1.85546875" style="190" customWidth="1"/>
    <col min="2" max="2" width="0.140625" style="190" customWidth="1"/>
    <col min="3" max="3" width="3.42578125" style="190" customWidth="1"/>
    <col min="4" max="4" width="26.85546875" style="190" bestFit="1" customWidth="1"/>
    <col min="5" max="5" width="29.7109375" style="190" bestFit="1" customWidth="1"/>
    <col min="6" max="6" width="37.140625" style="190" bestFit="1" customWidth="1"/>
    <col min="7" max="7" width="33.42578125" style="190" bestFit="1" customWidth="1"/>
    <col min="8" max="8" width="22" style="190" bestFit="1" customWidth="1"/>
    <col min="9" max="9" width="17.140625" style="190" bestFit="1" customWidth="1"/>
    <col min="10" max="10" width="13.7109375" style="190" bestFit="1" customWidth="1"/>
    <col min="11" max="11" width="18.5703125" style="190" bestFit="1" customWidth="1"/>
    <col min="12" max="12" width="13.42578125" style="190" bestFit="1" customWidth="1"/>
    <col min="13" max="13" width="25.85546875" style="190" bestFit="1" customWidth="1"/>
    <col min="14" max="14" width="21.7109375" style="190" bestFit="1" customWidth="1"/>
    <col min="15" max="15" width="16.85546875" style="190" bestFit="1" customWidth="1"/>
    <col min="16" max="16" width="12" style="190" customWidth="1"/>
    <col min="17" max="258" width="9.140625" style="190"/>
    <col min="259" max="259" width="3.42578125" style="190" customWidth="1"/>
    <col min="260" max="261" width="12" style="190" customWidth="1"/>
    <col min="262" max="262" width="21.85546875" style="190" customWidth="1"/>
    <col min="263" max="272" width="12" style="190" customWidth="1"/>
    <col min="273" max="514" width="9.140625" style="190"/>
    <col min="515" max="515" width="3.42578125" style="190" customWidth="1"/>
    <col min="516" max="517" width="12" style="190" customWidth="1"/>
    <col min="518" max="518" width="21.85546875" style="190" customWidth="1"/>
    <col min="519" max="528" width="12" style="190" customWidth="1"/>
    <col min="529" max="770" width="9.140625" style="190"/>
    <col min="771" max="771" width="3.42578125" style="190" customWidth="1"/>
    <col min="772" max="773" width="12" style="190" customWidth="1"/>
    <col min="774" max="774" width="21.85546875" style="190" customWidth="1"/>
    <col min="775" max="784" width="12" style="190" customWidth="1"/>
    <col min="785" max="1026" width="9.140625" style="190"/>
    <col min="1027" max="1027" width="3.42578125" style="190" customWidth="1"/>
    <col min="1028" max="1029" width="12" style="190" customWidth="1"/>
    <col min="1030" max="1030" width="21.85546875" style="190" customWidth="1"/>
    <col min="1031" max="1040" width="12" style="190" customWidth="1"/>
    <col min="1041" max="1282" width="9.140625" style="190"/>
    <col min="1283" max="1283" width="3.42578125" style="190" customWidth="1"/>
    <col min="1284" max="1285" width="12" style="190" customWidth="1"/>
    <col min="1286" max="1286" width="21.85546875" style="190" customWidth="1"/>
    <col min="1287" max="1296" width="12" style="190" customWidth="1"/>
    <col min="1297" max="1538" width="9.140625" style="190"/>
    <col min="1539" max="1539" width="3.42578125" style="190" customWidth="1"/>
    <col min="1540" max="1541" width="12" style="190" customWidth="1"/>
    <col min="1542" max="1542" width="21.85546875" style="190" customWidth="1"/>
    <col min="1543" max="1552" width="12" style="190" customWidth="1"/>
    <col min="1553" max="1794" width="9.140625" style="190"/>
    <col min="1795" max="1795" width="3.42578125" style="190" customWidth="1"/>
    <col min="1796" max="1797" width="12" style="190" customWidth="1"/>
    <col min="1798" max="1798" width="21.85546875" style="190" customWidth="1"/>
    <col min="1799" max="1808" width="12" style="190" customWidth="1"/>
    <col min="1809" max="2050" width="9.140625" style="190"/>
    <col min="2051" max="2051" width="3.42578125" style="190" customWidth="1"/>
    <col min="2052" max="2053" width="12" style="190" customWidth="1"/>
    <col min="2054" max="2054" width="21.85546875" style="190" customWidth="1"/>
    <col min="2055" max="2064" width="12" style="190" customWidth="1"/>
    <col min="2065" max="2306" width="9.140625" style="190"/>
    <col min="2307" max="2307" width="3.42578125" style="190" customWidth="1"/>
    <col min="2308" max="2309" width="12" style="190" customWidth="1"/>
    <col min="2310" max="2310" width="21.85546875" style="190" customWidth="1"/>
    <col min="2311" max="2320" width="12" style="190" customWidth="1"/>
    <col min="2321" max="2562" width="9.140625" style="190"/>
    <col min="2563" max="2563" width="3.42578125" style="190" customWidth="1"/>
    <col min="2564" max="2565" width="12" style="190" customWidth="1"/>
    <col min="2566" max="2566" width="21.85546875" style="190" customWidth="1"/>
    <col min="2567" max="2576" width="12" style="190" customWidth="1"/>
    <col min="2577" max="2818" width="9.140625" style="190"/>
    <col min="2819" max="2819" width="3.42578125" style="190" customWidth="1"/>
    <col min="2820" max="2821" width="12" style="190" customWidth="1"/>
    <col min="2822" max="2822" width="21.85546875" style="190" customWidth="1"/>
    <col min="2823" max="2832" width="12" style="190" customWidth="1"/>
    <col min="2833" max="3074" width="9.140625" style="190"/>
    <col min="3075" max="3075" width="3.42578125" style="190" customWidth="1"/>
    <col min="3076" max="3077" width="12" style="190" customWidth="1"/>
    <col min="3078" max="3078" width="21.85546875" style="190" customWidth="1"/>
    <col min="3079" max="3088" width="12" style="190" customWidth="1"/>
    <col min="3089" max="3330" width="9.140625" style="190"/>
    <col min="3331" max="3331" width="3.42578125" style="190" customWidth="1"/>
    <col min="3332" max="3333" width="12" style="190" customWidth="1"/>
    <col min="3334" max="3334" width="21.85546875" style="190" customWidth="1"/>
    <col min="3335" max="3344" width="12" style="190" customWidth="1"/>
    <col min="3345" max="3586" width="9.140625" style="190"/>
    <col min="3587" max="3587" width="3.42578125" style="190" customWidth="1"/>
    <col min="3588" max="3589" width="12" style="190" customWidth="1"/>
    <col min="3590" max="3590" width="21.85546875" style="190" customWidth="1"/>
    <col min="3591" max="3600" width="12" style="190" customWidth="1"/>
    <col min="3601" max="3842" width="9.140625" style="190"/>
    <col min="3843" max="3843" width="3.42578125" style="190" customWidth="1"/>
    <col min="3844" max="3845" width="12" style="190" customWidth="1"/>
    <col min="3846" max="3846" width="21.85546875" style="190" customWidth="1"/>
    <col min="3847" max="3856" width="12" style="190" customWidth="1"/>
    <col min="3857" max="4098" width="9.140625" style="190"/>
    <col min="4099" max="4099" width="3.42578125" style="190" customWidth="1"/>
    <col min="4100" max="4101" width="12" style="190" customWidth="1"/>
    <col min="4102" max="4102" width="21.85546875" style="190" customWidth="1"/>
    <col min="4103" max="4112" width="12" style="190" customWidth="1"/>
    <col min="4113" max="4354" width="9.140625" style="190"/>
    <col min="4355" max="4355" width="3.42578125" style="190" customWidth="1"/>
    <col min="4356" max="4357" width="12" style="190" customWidth="1"/>
    <col min="4358" max="4358" width="21.85546875" style="190" customWidth="1"/>
    <col min="4359" max="4368" width="12" style="190" customWidth="1"/>
    <col min="4369" max="4610" width="9.140625" style="190"/>
    <col min="4611" max="4611" width="3.42578125" style="190" customWidth="1"/>
    <col min="4612" max="4613" width="12" style="190" customWidth="1"/>
    <col min="4614" max="4614" width="21.85546875" style="190" customWidth="1"/>
    <col min="4615" max="4624" width="12" style="190" customWidth="1"/>
    <col min="4625" max="4866" width="9.140625" style="190"/>
    <col min="4867" max="4867" width="3.42578125" style="190" customWidth="1"/>
    <col min="4868" max="4869" width="12" style="190" customWidth="1"/>
    <col min="4870" max="4870" width="21.85546875" style="190" customWidth="1"/>
    <col min="4871" max="4880" width="12" style="190" customWidth="1"/>
    <col min="4881" max="5122" width="9.140625" style="190"/>
    <col min="5123" max="5123" width="3.42578125" style="190" customWidth="1"/>
    <col min="5124" max="5125" width="12" style="190" customWidth="1"/>
    <col min="5126" max="5126" width="21.85546875" style="190" customWidth="1"/>
    <col min="5127" max="5136" width="12" style="190" customWidth="1"/>
    <col min="5137" max="5378" width="9.140625" style="190"/>
    <col min="5379" max="5379" width="3.42578125" style="190" customWidth="1"/>
    <col min="5380" max="5381" width="12" style="190" customWidth="1"/>
    <col min="5382" max="5382" width="21.85546875" style="190" customWidth="1"/>
    <col min="5383" max="5392" width="12" style="190" customWidth="1"/>
    <col min="5393" max="5634" width="9.140625" style="190"/>
    <col min="5635" max="5635" width="3.42578125" style="190" customWidth="1"/>
    <col min="5636" max="5637" width="12" style="190" customWidth="1"/>
    <col min="5638" max="5638" width="21.85546875" style="190" customWidth="1"/>
    <col min="5639" max="5648" width="12" style="190" customWidth="1"/>
    <col min="5649" max="5890" width="9.140625" style="190"/>
    <col min="5891" max="5891" width="3.42578125" style="190" customWidth="1"/>
    <col min="5892" max="5893" width="12" style="190" customWidth="1"/>
    <col min="5894" max="5894" width="21.85546875" style="190" customWidth="1"/>
    <col min="5895" max="5904" width="12" style="190" customWidth="1"/>
    <col min="5905" max="6146" width="9.140625" style="190"/>
    <col min="6147" max="6147" width="3.42578125" style="190" customWidth="1"/>
    <col min="6148" max="6149" width="12" style="190" customWidth="1"/>
    <col min="6150" max="6150" width="21.85546875" style="190" customWidth="1"/>
    <col min="6151" max="6160" width="12" style="190" customWidth="1"/>
    <col min="6161" max="6402" width="9.140625" style="190"/>
    <col min="6403" max="6403" width="3.42578125" style="190" customWidth="1"/>
    <col min="6404" max="6405" width="12" style="190" customWidth="1"/>
    <col min="6406" max="6406" width="21.85546875" style="190" customWidth="1"/>
    <col min="6407" max="6416" width="12" style="190" customWidth="1"/>
    <col min="6417" max="6658" width="9.140625" style="190"/>
    <col min="6659" max="6659" width="3.42578125" style="190" customWidth="1"/>
    <col min="6660" max="6661" width="12" style="190" customWidth="1"/>
    <col min="6662" max="6662" width="21.85546875" style="190" customWidth="1"/>
    <col min="6663" max="6672" width="12" style="190" customWidth="1"/>
    <col min="6673" max="6914" width="9.140625" style="190"/>
    <col min="6915" max="6915" width="3.42578125" style="190" customWidth="1"/>
    <col min="6916" max="6917" width="12" style="190" customWidth="1"/>
    <col min="6918" max="6918" width="21.85546875" style="190" customWidth="1"/>
    <col min="6919" max="6928" width="12" style="190" customWidth="1"/>
    <col min="6929" max="7170" width="9.140625" style="190"/>
    <col min="7171" max="7171" width="3.42578125" style="190" customWidth="1"/>
    <col min="7172" max="7173" width="12" style="190" customWidth="1"/>
    <col min="7174" max="7174" width="21.85546875" style="190" customWidth="1"/>
    <col min="7175" max="7184" width="12" style="190" customWidth="1"/>
    <col min="7185" max="7426" width="9.140625" style="190"/>
    <col min="7427" max="7427" width="3.42578125" style="190" customWidth="1"/>
    <col min="7428" max="7429" width="12" style="190" customWidth="1"/>
    <col min="7430" max="7430" width="21.85546875" style="190" customWidth="1"/>
    <col min="7431" max="7440" width="12" style="190" customWidth="1"/>
    <col min="7441" max="7682" width="9.140625" style="190"/>
    <col min="7683" max="7683" width="3.42578125" style="190" customWidth="1"/>
    <col min="7684" max="7685" width="12" style="190" customWidth="1"/>
    <col min="7686" max="7686" width="21.85546875" style="190" customWidth="1"/>
    <col min="7687" max="7696" width="12" style="190" customWidth="1"/>
    <col min="7697" max="7938" width="9.140625" style="190"/>
    <col min="7939" max="7939" width="3.42578125" style="190" customWidth="1"/>
    <col min="7940" max="7941" width="12" style="190" customWidth="1"/>
    <col min="7942" max="7942" width="21.85546875" style="190" customWidth="1"/>
    <col min="7943" max="7952" width="12" style="190" customWidth="1"/>
    <col min="7953" max="8194" width="9.140625" style="190"/>
    <col min="8195" max="8195" width="3.42578125" style="190" customWidth="1"/>
    <col min="8196" max="8197" width="12" style="190" customWidth="1"/>
    <col min="8198" max="8198" width="21.85546875" style="190" customWidth="1"/>
    <col min="8199" max="8208" width="12" style="190" customWidth="1"/>
    <col min="8209" max="8450" width="9.140625" style="190"/>
    <col min="8451" max="8451" width="3.42578125" style="190" customWidth="1"/>
    <col min="8452" max="8453" width="12" style="190" customWidth="1"/>
    <col min="8454" max="8454" width="21.85546875" style="190" customWidth="1"/>
    <col min="8455" max="8464" width="12" style="190" customWidth="1"/>
    <col min="8465" max="8706" width="9.140625" style="190"/>
    <col min="8707" max="8707" width="3.42578125" style="190" customWidth="1"/>
    <col min="8708" max="8709" width="12" style="190" customWidth="1"/>
    <col min="8710" max="8710" width="21.85546875" style="190" customWidth="1"/>
    <col min="8711" max="8720" width="12" style="190" customWidth="1"/>
    <col min="8721" max="8962" width="9.140625" style="190"/>
    <col min="8963" max="8963" width="3.42578125" style="190" customWidth="1"/>
    <col min="8964" max="8965" width="12" style="190" customWidth="1"/>
    <col min="8966" max="8966" width="21.85546875" style="190" customWidth="1"/>
    <col min="8967" max="8976" width="12" style="190" customWidth="1"/>
    <col min="8977" max="9218" width="9.140625" style="190"/>
    <col min="9219" max="9219" width="3.42578125" style="190" customWidth="1"/>
    <col min="9220" max="9221" width="12" style="190" customWidth="1"/>
    <col min="9222" max="9222" width="21.85546875" style="190" customWidth="1"/>
    <col min="9223" max="9232" width="12" style="190" customWidth="1"/>
    <col min="9233" max="9474" width="9.140625" style="190"/>
    <col min="9475" max="9475" width="3.42578125" style="190" customWidth="1"/>
    <col min="9476" max="9477" width="12" style="190" customWidth="1"/>
    <col min="9478" max="9478" width="21.85546875" style="190" customWidth="1"/>
    <col min="9479" max="9488" width="12" style="190" customWidth="1"/>
    <col min="9489" max="9730" width="9.140625" style="190"/>
    <col min="9731" max="9731" width="3.42578125" style="190" customWidth="1"/>
    <col min="9732" max="9733" width="12" style="190" customWidth="1"/>
    <col min="9734" max="9734" width="21.85546875" style="190" customWidth="1"/>
    <col min="9735" max="9744" width="12" style="190" customWidth="1"/>
    <col min="9745" max="9986" width="9.140625" style="190"/>
    <col min="9987" max="9987" width="3.42578125" style="190" customWidth="1"/>
    <col min="9988" max="9989" width="12" style="190" customWidth="1"/>
    <col min="9990" max="9990" width="21.85546875" style="190" customWidth="1"/>
    <col min="9991" max="10000" width="12" style="190" customWidth="1"/>
    <col min="10001" max="10242" width="9.140625" style="190"/>
    <col min="10243" max="10243" width="3.42578125" style="190" customWidth="1"/>
    <col min="10244" max="10245" width="12" style="190" customWidth="1"/>
    <col min="10246" max="10246" width="21.85546875" style="190" customWidth="1"/>
    <col min="10247" max="10256" width="12" style="190" customWidth="1"/>
    <col min="10257" max="10498" width="9.140625" style="190"/>
    <col min="10499" max="10499" width="3.42578125" style="190" customWidth="1"/>
    <col min="10500" max="10501" width="12" style="190" customWidth="1"/>
    <col min="10502" max="10502" width="21.85546875" style="190" customWidth="1"/>
    <col min="10503" max="10512" width="12" style="190" customWidth="1"/>
    <col min="10513" max="10754" width="9.140625" style="190"/>
    <col min="10755" max="10755" width="3.42578125" style="190" customWidth="1"/>
    <col min="10756" max="10757" width="12" style="190" customWidth="1"/>
    <col min="10758" max="10758" width="21.85546875" style="190" customWidth="1"/>
    <col min="10759" max="10768" width="12" style="190" customWidth="1"/>
    <col min="10769" max="11010" width="9.140625" style="190"/>
    <col min="11011" max="11011" width="3.42578125" style="190" customWidth="1"/>
    <col min="11012" max="11013" width="12" style="190" customWidth="1"/>
    <col min="11014" max="11014" width="21.85546875" style="190" customWidth="1"/>
    <col min="11015" max="11024" width="12" style="190" customWidth="1"/>
    <col min="11025" max="11266" width="9.140625" style="190"/>
    <col min="11267" max="11267" width="3.42578125" style="190" customWidth="1"/>
    <col min="11268" max="11269" width="12" style="190" customWidth="1"/>
    <col min="11270" max="11270" width="21.85546875" style="190" customWidth="1"/>
    <col min="11271" max="11280" width="12" style="190" customWidth="1"/>
    <col min="11281" max="11522" width="9.140625" style="190"/>
    <col min="11523" max="11523" width="3.42578125" style="190" customWidth="1"/>
    <col min="11524" max="11525" width="12" style="190" customWidth="1"/>
    <col min="11526" max="11526" width="21.85546875" style="190" customWidth="1"/>
    <col min="11527" max="11536" width="12" style="190" customWidth="1"/>
    <col min="11537" max="11778" width="9.140625" style="190"/>
    <col min="11779" max="11779" width="3.42578125" style="190" customWidth="1"/>
    <col min="11780" max="11781" width="12" style="190" customWidth="1"/>
    <col min="11782" max="11782" width="21.85546875" style="190" customWidth="1"/>
    <col min="11783" max="11792" width="12" style="190" customWidth="1"/>
    <col min="11793" max="12034" width="9.140625" style="190"/>
    <col min="12035" max="12035" width="3.42578125" style="190" customWidth="1"/>
    <col min="12036" max="12037" width="12" style="190" customWidth="1"/>
    <col min="12038" max="12038" width="21.85546875" style="190" customWidth="1"/>
    <col min="12039" max="12048" width="12" style="190" customWidth="1"/>
    <col min="12049" max="12290" width="9.140625" style="190"/>
    <col min="12291" max="12291" width="3.42578125" style="190" customWidth="1"/>
    <col min="12292" max="12293" width="12" style="190" customWidth="1"/>
    <col min="12294" max="12294" width="21.85546875" style="190" customWidth="1"/>
    <col min="12295" max="12304" width="12" style="190" customWidth="1"/>
    <col min="12305" max="12546" width="9.140625" style="190"/>
    <col min="12547" max="12547" width="3.42578125" style="190" customWidth="1"/>
    <col min="12548" max="12549" width="12" style="190" customWidth="1"/>
    <col min="12550" max="12550" width="21.85546875" style="190" customWidth="1"/>
    <col min="12551" max="12560" width="12" style="190" customWidth="1"/>
    <col min="12561" max="12802" width="9.140625" style="190"/>
    <col min="12803" max="12803" width="3.42578125" style="190" customWidth="1"/>
    <col min="12804" max="12805" width="12" style="190" customWidth="1"/>
    <col min="12806" max="12806" width="21.85546875" style="190" customWidth="1"/>
    <col min="12807" max="12816" width="12" style="190" customWidth="1"/>
    <col min="12817" max="13058" width="9.140625" style="190"/>
    <col min="13059" max="13059" width="3.42578125" style="190" customWidth="1"/>
    <col min="13060" max="13061" width="12" style="190" customWidth="1"/>
    <col min="13062" max="13062" width="21.85546875" style="190" customWidth="1"/>
    <col min="13063" max="13072" width="12" style="190" customWidth="1"/>
    <col min="13073" max="13314" width="9.140625" style="190"/>
    <col min="13315" max="13315" width="3.42578125" style="190" customWidth="1"/>
    <col min="13316" max="13317" width="12" style="190" customWidth="1"/>
    <col min="13318" max="13318" width="21.85546875" style="190" customWidth="1"/>
    <col min="13319" max="13328" width="12" style="190" customWidth="1"/>
    <col min="13329" max="13570" width="9.140625" style="190"/>
    <col min="13571" max="13571" width="3.42578125" style="190" customWidth="1"/>
    <col min="13572" max="13573" width="12" style="190" customWidth="1"/>
    <col min="13574" max="13574" width="21.85546875" style="190" customWidth="1"/>
    <col min="13575" max="13584" width="12" style="190" customWidth="1"/>
    <col min="13585" max="13826" width="9.140625" style="190"/>
    <col min="13827" max="13827" width="3.42578125" style="190" customWidth="1"/>
    <col min="13828" max="13829" width="12" style="190" customWidth="1"/>
    <col min="13830" max="13830" width="21.85546875" style="190" customWidth="1"/>
    <col min="13831" max="13840" width="12" style="190" customWidth="1"/>
    <col min="13841" max="14082" width="9.140625" style="190"/>
    <col min="14083" max="14083" width="3.42578125" style="190" customWidth="1"/>
    <col min="14084" max="14085" width="12" style="190" customWidth="1"/>
    <col min="14086" max="14086" width="21.85546875" style="190" customWidth="1"/>
    <col min="14087" max="14096" width="12" style="190" customWidth="1"/>
    <col min="14097" max="14338" width="9.140625" style="190"/>
    <col min="14339" max="14339" width="3.42578125" style="190" customWidth="1"/>
    <col min="14340" max="14341" width="12" style="190" customWidth="1"/>
    <col min="14342" max="14342" width="21.85546875" style="190" customWidth="1"/>
    <col min="14343" max="14352" width="12" style="190" customWidth="1"/>
    <col min="14353" max="14594" width="9.140625" style="190"/>
    <col min="14595" max="14595" width="3.42578125" style="190" customWidth="1"/>
    <col min="14596" max="14597" width="12" style="190" customWidth="1"/>
    <col min="14598" max="14598" width="21.85546875" style="190" customWidth="1"/>
    <col min="14599" max="14608" width="12" style="190" customWidth="1"/>
    <col min="14609" max="14850" width="9.140625" style="190"/>
    <col min="14851" max="14851" width="3.42578125" style="190" customWidth="1"/>
    <col min="14852" max="14853" width="12" style="190" customWidth="1"/>
    <col min="14854" max="14854" width="21.85546875" style="190" customWidth="1"/>
    <col min="14855" max="14864" width="12" style="190" customWidth="1"/>
    <col min="14865" max="15106" width="9.140625" style="190"/>
    <col min="15107" max="15107" width="3.42578125" style="190" customWidth="1"/>
    <col min="15108" max="15109" width="12" style="190" customWidth="1"/>
    <col min="15110" max="15110" width="21.85546875" style="190" customWidth="1"/>
    <col min="15111" max="15120" width="12" style="190" customWidth="1"/>
    <col min="15121" max="15362" width="9.140625" style="190"/>
    <col min="15363" max="15363" width="3.42578125" style="190" customWidth="1"/>
    <col min="15364" max="15365" width="12" style="190" customWidth="1"/>
    <col min="15366" max="15366" width="21.85546875" style="190" customWidth="1"/>
    <col min="15367" max="15376" width="12" style="190" customWidth="1"/>
    <col min="15377" max="15618" width="9.140625" style="190"/>
    <col min="15619" max="15619" width="3.42578125" style="190" customWidth="1"/>
    <col min="15620" max="15621" width="12" style="190" customWidth="1"/>
    <col min="15622" max="15622" width="21.85546875" style="190" customWidth="1"/>
    <col min="15623" max="15632" width="12" style="190" customWidth="1"/>
    <col min="15633" max="15874" width="9.140625" style="190"/>
    <col min="15875" max="15875" width="3.42578125" style="190" customWidth="1"/>
    <col min="15876" max="15877" width="12" style="190" customWidth="1"/>
    <col min="15878" max="15878" width="21.85546875" style="190" customWidth="1"/>
    <col min="15879" max="15888" width="12" style="190" customWidth="1"/>
    <col min="15889" max="16130" width="9.140625" style="190"/>
    <col min="16131" max="16131" width="3.42578125" style="190" customWidth="1"/>
    <col min="16132" max="16133" width="12" style="190" customWidth="1"/>
    <col min="16134" max="16134" width="21.85546875" style="190" customWidth="1"/>
    <col min="16135" max="16144" width="12" style="190" customWidth="1"/>
    <col min="16145" max="16384" width="9.140625" style="190"/>
  </cols>
  <sheetData>
    <row r="2" spans="4:15" ht="27" customHeight="1">
      <c r="D2" s="388" t="s">
        <v>202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4:15" ht="24.75" customHeight="1">
      <c r="D3" s="388" t="s">
        <v>203</v>
      </c>
      <c r="E3" s="388"/>
      <c r="F3" s="388"/>
      <c r="G3" s="392"/>
      <c r="H3" s="392"/>
      <c r="I3" s="392"/>
      <c r="J3" s="392"/>
      <c r="K3" s="392"/>
      <c r="L3" s="392"/>
      <c r="M3" s="392"/>
      <c r="N3" s="392"/>
    </row>
    <row r="4" spans="4:15" ht="24.75" customHeight="1">
      <c r="D4" s="388" t="s">
        <v>204</v>
      </c>
      <c r="E4" s="388"/>
      <c r="F4" s="388"/>
      <c r="G4" s="393" t="s">
        <v>205</v>
      </c>
      <c r="H4" s="394"/>
      <c r="I4" s="394"/>
      <c r="J4" s="394"/>
      <c r="K4" s="394"/>
      <c r="L4" s="394"/>
      <c r="M4" s="394"/>
      <c r="N4" s="395"/>
    </row>
    <row r="5" spans="4:15" ht="61.5" customHeight="1">
      <c r="D5" s="297" t="s">
        <v>206</v>
      </c>
      <c r="E5" s="297" t="s">
        <v>207</v>
      </c>
      <c r="F5" s="297" t="s">
        <v>208</v>
      </c>
      <c r="G5" s="297" t="s">
        <v>209</v>
      </c>
      <c r="H5" s="297" t="s">
        <v>210</v>
      </c>
      <c r="I5" s="297" t="s">
        <v>211</v>
      </c>
      <c r="J5" s="297" t="s">
        <v>212</v>
      </c>
      <c r="K5" s="297" t="s">
        <v>245</v>
      </c>
      <c r="L5" s="297" t="s">
        <v>213</v>
      </c>
      <c r="M5" s="297" t="s">
        <v>214</v>
      </c>
      <c r="N5" s="297" t="s">
        <v>25</v>
      </c>
    </row>
    <row r="6" spans="4:15" ht="42" customHeight="1">
      <c r="D6" s="277"/>
      <c r="E6" s="298">
        <v>0</v>
      </c>
      <c r="F6" s="277"/>
      <c r="G6" s="277">
        <v>85520</v>
      </c>
      <c r="H6" s="277"/>
      <c r="I6" s="298">
        <v>16729</v>
      </c>
      <c r="J6" s="277">
        <v>0</v>
      </c>
      <c r="K6" s="277">
        <v>17481</v>
      </c>
      <c r="L6" s="277">
        <v>0</v>
      </c>
      <c r="M6" s="277">
        <v>978217</v>
      </c>
      <c r="N6" s="299">
        <v>1097947</v>
      </c>
      <c r="O6" s="191"/>
    </row>
    <row r="7" spans="4:15" ht="20.25"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4:15" ht="20.25"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4:15" ht="20.25"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4:15" ht="38.25" customHeight="1">
      <c r="D10" s="388" t="s">
        <v>215</v>
      </c>
      <c r="E10" s="388"/>
      <c r="F10" s="388"/>
      <c r="G10" s="388"/>
      <c r="H10" s="388"/>
      <c r="I10" s="388"/>
      <c r="J10" s="388"/>
      <c r="K10" s="300"/>
      <c r="L10" s="300"/>
      <c r="M10" s="300"/>
      <c r="N10" s="300"/>
    </row>
    <row r="11" spans="4:15" ht="30" customHeight="1">
      <c r="D11" s="389" t="s">
        <v>204</v>
      </c>
      <c r="E11" s="390"/>
      <c r="F11" s="391"/>
      <c r="G11" s="396"/>
      <c r="H11" s="396"/>
      <c r="I11" s="396"/>
      <c r="J11" s="396"/>
      <c r="K11" s="300"/>
      <c r="L11" s="300"/>
      <c r="M11" s="300"/>
      <c r="N11" s="300"/>
    </row>
    <row r="12" spans="4:15" ht="35.25" customHeight="1">
      <c r="D12" s="388" t="s">
        <v>156</v>
      </c>
      <c r="E12" s="388"/>
      <c r="F12" s="388"/>
      <c r="G12" s="388" t="s">
        <v>216</v>
      </c>
      <c r="H12" s="388"/>
      <c r="I12" s="388" t="s">
        <v>217</v>
      </c>
      <c r="J12" s="388"/>
      <c r="K12" s="300"/>
      <c r="L12" s="300"/>
      <c r="M12" s="300"/>
      <c r="N12" s="300"/>
    </row>
    <row r="13" spans="4:15" ht="32.25" customHeight="1">
      <c r="D13" s="386">
        <v>2170</v>
      </c>
      <c r="E13" s="386"/>
      <c r="F13" s="386"/>
      <c r="G13" s="386">
        <v>131030</v>
      </c>
      <c r="H13" s="386"/>
      <c r="I13" s="386">
        <v>133200</v>
      </c>
      <c r="J13" s="386"/>
      <c r="K13" s="300"/>
      <c r="L13" s="300"/>
      <c r="M13" s="300"/>
      <c r="N13" s="300"/>
    </row>
    <row r="14" spans="4:15" ht="30.75" customHeight="1">
      <c r="D14" s="301"/>
      <c r="E14" s="301">
        <v>0</v>
      </c>
      <c r="F14" s="301"/>
      <c r="G14" s="302"/>
      <c r="H14" s="302"/>
      <c r="I14" s="397">
        <v>0</v>
      </c>
      <c r="J14" s="398"/>
      <c r="K14" s="300"/>
      <c r="L14" s="300"/>
      <c r="M14" s="300"/>
      <c r="N14" s="300"/>
    </row>
    <row r="15" spans="4:15" ht="25.5" customHeight="1">
      <c r="D15" s="300"/>
      <c r="E15" s="300"/>
      <c r="F15" s="300"/>
      <c r="G15" s="300"/>
      <c r="H15" s="300"/>
      <c r="I15" s="399"/>
      <c r="J15" s="399"/>
      <c r="K15" s="300"/>
      <c r="L15" s="300"/>
      <c r="M15" s="300"/>
      <c r="N15" s="300"/>
    </row>
    <row r="16" spans="4:15" ht="25.5" customHeight="1">
      <c r="D16" s="300"/>
      <c r="E16" s="300"/>
      <c r="F16" s="300"/>
      <c r="G16" s="300"/>
      <c r="H16" s="300"/>
      <c r="I16" s="303"/>
      <c r="J16" s="303"/>
      <c r="K16" s="300"/>
      <c r="L16" s="300"/>
      <c r="M16" s="300"/>
      <c r="N16" s="300"/>
    </row>
    <row r="17" spans="4:14" ht="25.5" customHeight="1">
      <c r="D17" s="300"/>
      <c r="E17" s="300"/>
      <c r="F17" s="300"/>
      <c r="G17" s="300"/>
      <c r="H17" s="300"/>
      <c r="I17" s="303"/>
      <c r="J17" s="303"/>
      <c r="K17" s="300"/>
      <c r="L17" s="300"/>
      <c r="M17" s="300"/>
      <c r="N17" s="300"/>
    </row>
    <row r="18" spans="4:14" ht="25.5" customHeight="1">
      <c r="D18" s="388" t="s">
        <v>218</v>
      </c>
      <c r="E18" s="388"/>
      <c r="F18" s="388"/>
      <c r="G18" s="388"/>
      <c r="H18" s="388"/>
      <c r="I18" s="388"/>
      <c r="J18" s="388"/>
      <c r="K18" s="388"/>
      <c r="L18" s="388"/>
      <c r="M18" s="300"/>
      <c r="N18" s="300"/>
    </row>
    <row r="19" spans="4:14" ht="27" customHeight="1">
      <c r="D19" s="388" t="s">
        <v>204</v>
      </c>
      <c r="E19" s="388"/>
      <c r="F19" s="351"/>
      <c r="G19" s="351"/>
      <c r="H19" s="351"/>
      <c r="I19" s="351"/>
      <c r="J19" s="351"/>
      <c r="K19" s="351"/>
      <c r="L19" s="351"/>
      <c r="M19" s="300"/>
      <c r="N19" s="300"/>
    </row>
    <row r="20" spans="4:14" ht="20.25">
      <c r="D20" s="278" t="s">
        <v>219</v>
      </c>
      <c r="E20" s="389" t="s">
        <v>220</v>
      </c>
      <c r="F20" s="391"/>
      <c r="G20" s="278" t="s">
        <v>221</v>
      </c>
      <c r="H20" s="388" t="s">
        <v>222</v>
      </c>
      <c r="I20" s="388"/>
      <c r="J20" s="389" t="s">
        <v>223</v>
      </c>
      <c r="K20" s="390"/>
      <c r="L20" s="391"/>
      <c r="M20" s="300"/>
      <c r="N20" s="300"/>
    </row>
    <row r="21" spans="4:14" ht="29.25" customHeight="1">
      <c r="D21" s="277">
        <v>0</v>
      </c>
      <c r="E21" s="401">
        <v>0</v>
      </c>
      <c r="F21" s="402"/>
      <c r="G21" s="277">
        <v>0</v>
      </c>
      <c r="H21" s="401">
        <v>0</v>
      </c>
      <c r="I21" s="402"/>
      <c r="J21" s="401">
        <v>0</v>
      </c>
      <c r="K21" s="403"/>
      <c r="L21" s="402"/>
      <c r="M21" s="300"/>
      <c r="N21" s="300"/>
    </row>
    <row r="22" spans="4:14" ht="20.25">
      <c r="D22" s="300"/>
      <c r="E22" s="300"/>
      <c r="F22" s="300"/>
      <c r="G22" s="300"/>
      <c r="H22" s="300">
        <v>0</v>
      </c>
      <c r="I22" s="300"/>
      <c r="J22" s="300"/>
      <c r="K22" s="300"/>
      <c r="L22" s="300"/>
      <c r="M22" s="300"/>
      <c r="N22" s="300"/>
    </row>
    <row r="23" spans="4:14" ht="20.25"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</row>
    <row r="24" spans="4:14" ht="20.25"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spans="4:14" ht="20.25"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</row>
    <row r="26" spans="4:14" ht="20.25"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</row>
    <row r="27" spans="4:14" ht="51" customHeight="1">
      <c r="D27" s="388" t="s">
        <v>185</v>
      </c>
      <c r="E27" s="388"/>
      <c r="F27" s="388"/>
      <c r="G27" s="388"/>
      <c r="H27" s="388"/>
      <c r="I27" s="300"/>
      <c r="J27" s="300"/>
      <c r="K27" s="300"/>
      <c r="L27" s="300"/>
      <c r="M27" s="300"/>
      <c r="N27" s="300"/>
    </row>
    <row r="28" spans="4:14" ht="63" customHeight="1">
      <c r="D28" s="351" t="s">
        <v>224</v>
      </c>
      <c r="E28" s="351"/>
      <c r="F28" s="351" t="s">
        <v>225</v>
      </c>
      <c r="G28" s="351"/>
      <c r="H28" s="271" t="s">
        <v>25</v>
      </c>
      <c r="I28" s="300"/>
      <c r="J28" s="300"/>
      <c r="K28" s="300"/>
      <c r="L28" s="300"/>
      <c r="M28" s="300"/>
      <c r="N28" s="300"/>
    </row>
    <row r="29" spans="4:14" ht="45" customHeight="1">
      <c r="D29" s="400">
        <v>0</v>
      </c>
      <c r="E29" s="400"/>
      <c r="F29" s="401">
        <v>1097947</v>
      </c>
      <c r="G29" s="402"/>
      <c r="H29" s="277">
        <f>D29+F29</f>
        <v>1097947</v>
      </c>
      <c r="I29" s="304"/>
      <c r="J29" s="300"/>
      <c r="K29" s="300"/>
      <c r="L29" s="300"/>
      <c r="M29" s="300"/>
      <c r="N29" s="300"/>
    </row>
    <row r="30" spans="4:14" ht="20.25" customHeight="1">
      <c r="D30" s="305"/>
      <c r="E30" s="305"/>
      <c r="F30" s="306">
        <v>0</v>
      </c>
      <c r="G30" s="307"/>
      <c r="H30" s="308"/>
      <c r="I30" s="309"/>
      <c r="J30" s="305"/>
      <c r="K30" s="305"/>
      <c r="L30" s="305"/>
      <c r="M30" s="305"/>
      <c r="N30" s="305"/>
    </row>
    <row r="31" spans="4:14">
      <c r="F31" s="192"/>
    </row>
    <row r="32" spans="4:14" ht="18">
      <c r="F32" s="192"/>
      <c r="I32" s="251"/>
    </row>
    <row r="33" spans="6:9">
      <c r="F33" s="192"/>
    </row>
    <row r="34" spans="6:9">
      <c r="F34" s="192"/>
    </row>
    <row r="35" spans="6:9">
      <c r="F35" s="192"/>
    </row>
    <row r="36" spans="6:9" ht="18">
      <c r="F36" s="192"/>
      <c r="I36" s="251"/>
    </row>
    <row r="37" spans="6:9">
      <c r="F37" s="192"/>
    </row>
    <row r="38" spans="6:9">
      <c r="F38" s="192"/>
    </row>
  </sheetData>
  <mergeCells count="30">
    <mergeCell ref="D29:E29"/>
    <mergeCell ref="F29:G29"/>
    <mergeCell ref="E21:F21"/>
    <mergeCell ref="H21:I21"/>
    <mergeCell ref="J21:L21"/>
    <mergeCell ref="D27:H27"/>
    <mergeCell ref="D28:E28"/>
    <mergeCell ref="F28:G28"/>
    <mergeCell ref="E20:F20"/>
    <mergeCell ref="H20:I20"/>
    <mergeCell ref="J20:L20"/>
    <mergeCell ref="D11:F11"/>
    <mergeCell ref="G11:J11"/>
    <mergeCell ref="D12:F12"/>
    <mergeCell ref="G12:H12"/>
    <mergeCell ref="I12:J12"/>
    <mergeCell ref="D13:F13"/>
    <mergeCell ref="G13:H13"/>
    <mergeCell ref="I13:J13"/>
    <mergeCell ref="I14:J14"/>
    <mergeCell ref="I15:J15"/>
    <mergeCell ref="D18:L18"/>
    <mergeCell ref="D19:E19"/>
    <mergeCell ref="F19:L19"/>
    <mergeCell ref="D10:J10"/>
    <mergeCell ref="D2:N2"/>
    <mergeCell ref="D3:F3"/>
    <mergeCell ref="G3:N3"/>
    <mergeCell ref="D4:F4"/>
    <mergeCell ref="G4:N4"/>
  </mergeCells>
  <printOptions horizontalCentered="1"/>
  <pageMargins left="0.25" right="0.25" top="0.5" bottom="0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SheetLayoutView="100" workbookViewId="0">
      <selection activeCell="I36" sqref="I36"/>
    </sheetView>
  </sheetViews>
  <sheetFormatPr defaultColWidth="19.42578125" defaultRowHeight="15"/>
  <cols>
    <col min="1" max="1" width="5.7109375" customWidth="1"/>
    <col min="2" max="2" width="45" customWidth="1"/>
    <col min="3" max="3" width="12.5703125" customWidth="1"/>
    <col min="4" max="4" width="12.5703125" bestFit="1" customWidth="1"/>
    <col min="5" max="5" width="0.42578125" hidden="1" customWidth="1"/>
    <col min="6" max="6" width="7.28515625" customWidth="1"/>
    <col min="7" max="7" width="10.5703125" customWidth="1"/>
    <col min="8" max="8" width="19.42578125" hidden="1" customWidth="1"/>
    <col min="9" max="9" width="18.28515625" customWidth="1"/>
    <col min="10" max="10" width="13" customWidth="1"/>
  </cols>
  <sheetData>
    <row r="1" spans="1:9" ht="20.100000000000001" customHeight="1">
      <c r="A1" s="404" t="s">
        <v>0</v>
      </c>
      <c r="B1" s="404"/>
      <c r="C1" s="404"/>
      <c r="D1" s="404"/>
      <c r="E1" s="404"/>
      <c r="F1" s="404"/>
      <c r="G1" s="404"/>
      <c r="H1" s="404"/>
      <c r="I1" s="404"/>
    </row>
    <row r="2" spans="1:9" ht="20.100000000000001" customHeight="1">
      <c r="A2" s="228"/>
      <c r="B2" s="228"/>
      <c r="C2" s="228"/>
      <c r="D2" s="231" t="s">
        <v>38</v>
      </c>
      <c r="E2" s="231"/>
      <c r="F2" s="231"/>
      <c r="G2" s="231"/>
      <c r="H2" s="228"/>
      <c r="I2" s="228"/>
    </row>
    <row r="3" spans="1:9" ht="20.100000000000001" customHeight="1">
      <c r="A3" s="405" t="s">
        <v>257</v>
      </c>
      <c r="B3" s="405"/>
      <c r="C3" s="405"/>
      <c r="D3" s="405"/>
      <c r="E3" s="405"/>
      <c r="F3" s="405"/>
      <c r="G3" s="405"/>
      <c r="H3" s="405"/>
      <c r="I3" s="405"/>
    </row>
    <row r="4" spans="1:9" ht="20.100000000000001" customHeight="1">
      <c r="A4" s="406" t="s">
        <v>39</v>
      </c>
      <c r="B4" s="406"/>
      <c r="C4" s="406"/>
      <c r="D4" s="406"/>
      <c r="E4" s="407"/>
      <c r="F4" s="407"/>
      <c r="G4" s="407"/>
      <c r="H4" s="407"/>
      <c r="I4" s="407"/>
    </row>
    <row r="5" spans="1:9" s="201" customFormat="1" ht="20.100000000000001" customHeight="1">
      <c r="A5" s="81">
        <v>1</v>
      </c>
      <c r="B5" s="238" t="s">
        <v>258</v>
      </c>
      <c r="C5" s="232"/>
      <c r="D5" s="232"/>
      <c r="E5" s="79"/>
      <c r="F5" s="79"/>
      <c r="G5" s="236"/>
      <c r="H5" s="199" t="s">
        <v>8</v>
      </c>
      <c r="I5" s="200">
        <v>915884</v>
      </c>
    </row>
    <row r="6" spans="1:9" s="201" customFormat="1" ht="20.100000000000001" customHeight="1">
      <c r="A6" s="81">
        <v>2</v>
      </c>
      <c r="B6" s="238" t="s">
        <v>259</v>
      </c>
      <c r="C6" s="232"/>
      <c r="D6" s="232"/>
      <c r="E6" s="79"/>
      <c r="F6" s="79"/>
      <c r="G6" s="236"/>
      <c r="H6" s="199"/>
      <c r="I6" s="200">
        <v>14636964</v>
      </c>
    </row>
    <row r="7" spans="1:9" s="201" customFormat="1" ht="20.100000000000001" customHeight="1">
      <c r="A7" s="81">
        <v>3</v>
      </c>
      <c r="B7" s="238" t="s">
        <v>237</v>
      </c>
      <c r="C7" s="232"/>
      <c r="D7" s="232"/>
      <c r="E7" s="79"/>
      <c r="F7" s="79"/>
      <c r="G7" s="236"/>
      <c r="H7" s="199"/>
      <c r="I7" s="200">
        <v>13403</v>
      </c>
    </row>
    <row r="8" spans="1:9" s="201" customFormat="1" ht="20.100000000000001" customHeight="1">
      <c r="A8" s="81">
        <v>4</v>
      </c>
      <c r="B8" s="238" t="s">
        <v>234</v>
      </c>
      <c r="C8" s="232"/>
      <c r="D8" s="232"/>
      <c r="E8" s="79"/>
      <c r="F8" s="79"/>
      <c r="G8" s="237" t="s">
        <v>230</v>
      </c>
      <c r="H8" s="199"/>
      <c r="I8" s="235">
        <v>14623561</v>
      </c>
    </row>
    <row r="9" spans="1:9" s="201" customFormat="1" ht="20.100000000000001" customHeight="1">
      <c r="A9" s="81">
        <v>5</v>
      </c>
      <c r="B9" s="238" t="s">
        <v>235</v>
      </c>
      <c r="C9" s="232"/>
      <c r="D9" s="232"/>
      <c r="E9" s="79"/>
      <c r="F9" s="79"/>
      <c r="G9" s="237" t="s">
        <v>231</v>
      </c>
      <c r="H9" s="199"/>
      <c r="I9" s="310">
        <v>15539445</v>
      </c>
    </row>
    <row r="10" spans="1:9" s="201" customFormat="1" ht="20.100000000000001" customHeight="1">
      <c r="A10" s="81">
        <v>6</v>
      </c>
      <c r="B10" s="238" t="s">
        <v>41</v>
      </c>
      <c r="C10" s="79"/>
      <c r="D10" s="79"/>
      <c r="E10" s="79"/>
      <c r="F10" s="79"/>
      <c r="G10" s="237"/>
      <c r="H10" s="199" t="s">
        <v>8</v>
      </c>
      <c r="I10" s="25">
        <v>15419648</v>
      </c>
    </row>
    <row r="11" spans="1:9" s="201" customFormat="1" ht="20.100000000000001" customHeight="1">
      <c r="A11" s="81">
        <v>7</v>
      </c>
      <c r="B11" s="238" t="s">
        <v>229</v>
      </c>
      <c r="C11" s="79"/>
      <c r="D11" s="79"/>
      <c r="E11" s="79"/>
      <c r="F11" s="79"/>
      <c r="G11" s="237"/>
      <c r="H11" s="199"/>
      <c r="I11" s="25">
        <v>13403</v>
      </c>
    </row>
    <row r="12" spans="1:9" s="201" customFormat="1" ht="20.100000000000001" customHeight="1">
      <c r="A12" s="81">
        <v>8</v>
      </c>
      <c r="B12" s="238" t="s">
        <v>236</v>
      </c>
      <c r="C12" s="79"/>
      <c r="D12" s="79"/>
      <c r="E12" s="79"/>
      <c r="F12" s="79"/>
      <c r="G12" s="237" t="s">
        <v>232</v>
      </c>
      <c r="H12" s="199"/>
      <c r="I12" s="26">
        <v>15406245</v>
      </c>
    </row>
    <row r="13" spans="1:9" s="36" customFormat="1" ht="20.100000000000001" customHeight="1">
      <c r="A13" s="81">
        <v>9</v>
      </c>
      <c r="B13" s="233" t="s">
        <v>260</v>
      </c>
      <c r="C13" s="234"/>
      <c r="D13" s="233"/>
      <c r="E13" s="233"/>
      <c r="F13" s="233"/>
      <c r="G13" s="237" t="s">
        <v>233</v>
      </c>
      <c r="H13" s="5" t="s">
        <v>8</v>
      </c>
      <c r="I13" s="235">
        <v>133200</v>
      </c>
    </row>
    <row r="14" spans="1:9" s="201" customFormat="1" ht="20.100000000000001" customHeight="1">
      <c r="A14" s="3"/>
      <c r="B14" s="3"/>
      <c r="C14" s="3"/>
      <c r="D14" s="3"/>
      <c r="E14" s="3"/>
      <c r="F14" s="3"/>
      <c r="G14" s="3"/>
      <c r="H14" s="3"/>
      <c r="I14" s="210"/>
    </row>
    <row r="15" spans="1:9" s="201" customFormat="1" ht="20.100000000000001" customHeight="1">
      <c r="A15" s="411" t="s">
        <v>43</v>
      </c>
      <c r="B15" s="411"/>
      <c r="C15" s="411"/>
      <c r="D15" s="411"/>
      <c r="E15" s="411"/>
      <c r="F15" s="411"/>
      <c r="G15" s="411"/>
      <c r="H15" s="411"/>
      <c r="I15" s="411"/>
    </row>
    <row r="16" spans="1:9" s="201" customFormat="1" ht="20.100000000000001" customHeight="1">
      <c r="A16" s="81">
        <v>1</v>
      </c>
      <c r="B16" s="79" t="s">
        <v>261</v>
      </c>
      <c r="C16" s="232"/>
      <c r="D16" s="79"/>
      <c r="E16" s="79"/>
      <c r="F16" s="79"/>
      <c r="G16" s="79"/>
      <c r="H16" s="199" t="s">
        <v>8</v>
      </c>
      <c r="I16" s="200">
        <v>0</v>
      </c>
    </row>
    <row r="17" spans="1:11" s="201" customFormat="1" ht="20.100000000000001" customHeight="1">
      <c r="A17" s="202">
        <v>2</v>
      </c>
      <c r="B17" s="203" t="s">
        <v>44</v>
      </c>
      <c r="C17" s="204" t="s">
        <v>262</v>
      </c>
      <c r="D17" s="203"/>
      <c r="E17" s="203"/>
      <c r="F17" s="203"/>
      <c r="G17" s="203"/>
      <c r="H17" s="80" t="s">
        <v>8</v>
      </c>
      <c r="I17" s="211">
        <v>0</v>
      </c>
    </row>
    <row r="18" spans="1:11" s="201" customFormat="1" ht="20.100000000000001" customHeight="1">
      <c r="A18" s="202">
        <v>3</v>
      </c>
      <c r="B18" s="74"/>
      <c r="C18" s="74"/>
      <c r="D18" s="74"/>
      <c r="E18" s="74"/>
      <c r="F18" s="74"/>
      <c r="G18" s="205" t="s">
        <v>40</v>
      </c>
      <c r="H18" s="199" t="s">
        <v>8</v>
      </c>
      <c r="I18" s="206">
        <v>0</v>
      </c>
    </row>
    <row r="19" spans="1:11" s="201" customFormat="1" ht="20.100000000000001" customHeight="1">
      <c r="A19" s="81">
        <v>4</v>
      </c>
      <c r="B19" s="198" t="s">
        <v>45</v>
      </c>
      <c r="C19" s="74"/>
      <c r="D19" s="74"/>
      <c r="E19" s="74"/>
      <c r="F19" s="74"/>
      <c r="G19" s="74"/>
      <c r="H19" s="199" t="s">
        <v>8</v>
      </c>
      <c r="I19" s="212">
        <v>0</v>
      </c>
      <c r="K19" s="30"/>
    </row>
    <row r="20" spans="1:11" s="201" customFormat="1" ht="20.100000000000001" customHeight="1">
      <c r="A20" s="202">
        <v>5</v>
      </c>
      <c r="B20" s="203" t="s">
        <v>260</v>
      </c>
      <c r="C20" s="207"/>
      <c r="D20" s="203"/>
      <c r="E20" s="203"/>
      <c r="F20" s="203"/>
      <c r="G20" s="208" t="s">
        <v>42</v>
      </c>
      <c r="H20" s="199" t="s">
        <v>8</v>
      </c>
      <c r="I20" s="209">
        <v>0</v>
      </c>
      <c r="K20" s="213"/>
    </row>
    <row r="21" spans="1:11" s="201" customFormat="1" ht="20.100000000000001" customHeight="1">
      <c r="A21" s="67">
        <v>6</v>
      </c>
      <c r="B21" s="412" t="s">
        <v>46</v>
      </c>
      <c r="C21" s="413"/>
      <c r="D21" s="413"/>
      <c r="E21" s="74"/>
      <c r="F21" s="74"/>
      <c r="G21" s="74"/>
      <c r="H21" s="74"/>
      <c r="I21" s="214">
        <v>0</v>
      </c>
    </row>
    <row r="22" spans="1:11" s="201" customFormat="1" ht="20.100000000000001" customHeight="1">
      <c r="A22" s="215"/>
      <c r="B22" s="216" t="s">
        <v>47</v>
      </c>
      <c r="C22" s="414" t="s">
        <v>48</v>
      </c>
      <c r="D22" s="415"/>
      <c r="E22" s="416"/>
      <c r="F22" s="216" t="s">
        <v>49</v>
      </c>
      <c r="G22" s="216" t="s">
        <v>50</v>
      </c>
      <c r="H22" s="217"/>
      <c r="I22" s="212"/>
    </row>
    <row r="23" spans="1:11" s="201" customFormat="1" ht="20.100000000000001" customHeight="1">
      <c r="A23" s="215"/>
      <c r="B23" s="218" t="s">
        <v>15</v>
      </c>
      <c r="C23" s="198"/>
      <c r="D23" s="74"/>
      <c r="E23" s="214"/>
      <c r="F23" s="79"/>
      <c r="G23" s="79"/>
      <c r="H23" s="199" t="s">
        <v>8</v>
      </c>
      <c r="I23" s="35">
        <v>0</v>
      </c>
    </row>
    <row r="24" spans="1:11" s="201" customFormat="1" ht="20.100000000000001" customHeight="1">
      <c r="A24" s="215"/>
      <c r="B24" s="218" t="s">
        <v>17</v>
      </c>
      <c r="C24" s="198"/>
      <c r="D24" s="74"/>
      <c r="E24" s="214"/>
      <c r="F24" s="79"/>
      <c r="G24" s="79"/>
      <c r="H24" s="199" t="s">
        <v>8</v>
      </c>
      <c r="I24" s="35">
        <v>0</v>
      </c>
    </row>
    <row r="25" spans="1:11" s="201" customFormat="1" ht="20.100000000000001" customHeight="1">
      <c r="A25" s="202"/>
      <c r="B25" s="198"/>
      <c r="C25" s="74"/>
      <c r="D25" s="74"/>
      <c r="E25" s="74"/>
      <c r="F25" s="74"/>
      <c r="G25" s="74"/>
      <c r="H25" s="219"/>
      <c r="I25" s="212"/>
    </row>
    <row r="26" spans="1:11" s="201" customFormat="1" ht="20.100000000000001" customHeight="1">
      <c r="A26" s="220"/>
      <c r="B26" s="74"/>
      <c r="C26" s="74"/>
      <c r="D26" s="415" t="s">
        <v>51</v>
      </c>
      <c r="E26" s="415"/>
      <c r="F26" s="415"/>
      <c r="G26" s="416"/>
      <c r="H26" s="199" t="s">
        <v>8</v>
      </c>
      <c r="I26" s="206">
        <v>0</v>
      </c>
    </row>
    <row r="27" spans="1:11" s="201" customFormat="1" ht="20.100000000000001" customHeight="1">
      <c r="A27" s="221"/>
      <c r="B27" s="222"/>
      <c r="C27" s="222"/>
      <c r="D27" s="222"/>
      <c r="E27" s="223"/>
      <c r="F27" s="223"/>
      <c r="G27" s="223"/>
      <c r="H27" s="224"/>
      <c r="I27" s="225"/>
    </row>
    <row r="28" spans="1:11" s="201" customFormat="1" ht="20.100000000000001" customHeight="1">
      <c r="A28" s="410" t="s">
        <v>52</v>
      </c>
      <c r="B28" s="410"/>
      <c r="C28" s="410"/>
      <c r="D28" s="410"/>
      <c r="E28" s="223"/>
      <c r="F28" s="223"/>
      <c r="G28" s="223"/>
      <c r="H28" s="224"/>
      <c r="I28" s="225"/>
    </row>
    <row r="29" spans="1:11" s="201" customFormat="1" ht="20.100000000000001" customHeight="1">
      <c r="A29" s="226" t="s">
        <v>53</v>
      </c>
      <c r="B29" s="226"/>
      <c r="C29" s="226"/>
      <c r="D29" s="226"/>
      <c r="E29" s="223"/>
      <c r="F29" s="223"/>
      <c r="G29" s="223"/>
      <c r="H29" s="224"/>
      <c r="I29" s="225"/>
    </row>
    <row r="30" spans="1:11" s="201" customFormat="1" ht="20.100000000000001" customHeight="1">
      <c r="A30" s="81">
        <v>1</v>
      </c>
      <c r="B30" s="198" t="s">
        <v>54</v>
      </c>
      <c r="C30" s="74"/>
      <c r="D30" s="74"/>
      <c r="E30" s="74"/>
      <c r="F30" s="74"/>
      <c r="G30" s="74"/>
      <c r="H30" s="199" t="s">
        <v>8</v>
      </c>
      <c r="I30" s="212">
        <v>0</v>
      </c>
    </row>
    <row r="31" spans="1:11" s="201" customFormat="1" ht="20.100000000000001" customHeight="1">
      <c r="A31" s="202">
        <v>2</v>
      </c>
      <c r="B31" s="203" t="s">
        <v>55</v>
      </c>
      <c r="C31" s="203"/>
      <c r="D31" s="203"/>
      <c r="E31" s="203"/>
      <c r="F31" s="203"/>
      <c r="G31" s="203"/>
      <c r="H31" s="80" t="s">
        <v>8</v>
      </c>
      <c r="I31" s="211">
        <v>4000</v>
      </c>
    </row>
    <row r="32" spans="1:11" s="201" customFormat="1" ht="20.100000000000001" customHeight="1">
      <c r="A32" s="81">
        <v>3</v>
      </c>
      <c r="B32" s="74" t="s">
        <v>56</v>
      </c>
      <c r="C32" s="74"/>
      <c r="D32" s="74"/>
      <c r="E32" s="74"/>
      <c r="F32" s="74"/>
      <c r="G32" s="214"/>
      <c r="H32" s="199" t="s">
        <v>8</v>
      </c>
      <c r="I32" s="212">
        <v>0</v>
      </c>
    </row>
    <row r="33" spans="1:9" s="36" customFormat="1" ht="20.100000000000001" customHeight="1">
      <c r="A33" s="13"/>
      <c r="B33" s="4"/>
      <c r="C33" s="4"/>
      <c r="D33" s="4"/>
      <c r="E33" s="4"/>
      <c r="F33" s="4"/>
      <c r="G33" s="7" t="s">
        <v>57</v>
      </c>
      <c r="H33" s="12" t="s">
        <v>8</v>
      </c>
      <c r="I33" s="14">
        <v>4000</v>
      </c>
    </row>
    <row r="34" spans="1:9" s="201" customFormat="1" ht="20.100000000000001" customHeight="1">
      <c r="A34" s="3"/>
      <c r="B34" s="3"/>
      <c r="C34" s="3"/>
      <c r="D34" s="3"/>
      <c r="E34" s="3"/>
      <c r="F34" s="3"/>
      <c r="G34" s="3"/>
      <c r="H34" s="3"/>
      <c r="I34" s="227">
        <v>0</v>
      </c>
    </row>
    <row r="35" spans="1:9" s="36" customFormat="1" ht="20.100000000000001" customHeight="1">
      <c r="A35" s="13"/>
      <c r="B35" s="15" t="s">
        <v>58</v>
      </c>
      <c r="C35" s="4"/>
      <c r="D35" s="4"/>
      <c r="E35" s="4"/>
      <c r="F35" s="4"/>
      <c r="G35" s="16"/>
      <c r="H35" s="5" t="s">
        <v>8</v>
      </c>
      <c r="I35" s="8">
        <v>137200</v>
      </c>
    </row>
    <row r="36" spans="1:9" ht="20.100000000000001" customHeight="1">
      <c r="A36" s="9"/>
      <c r="B36" s="9"/>
      <c r="C36" s="9"/>
      <c r="D36" s="9"/>
      <c r="E36" s="9"/>
      <c r="F36" s="9"/>
      <c r="G36" s="9"/>
      <c r="H36" s="9"/>
      <c r="I36" s="9"/>
    </row>
    <row r="37" spans="1:9" ht="20.100000000000001" customHeight="1">
      <c r="A37" s="9"/>
      <c r="B37" s="17" t="s">
        <v>59</v>
      </c>
      <c r="C37" s="9"/>
      <c r="D37" s="9"/>
      <c r="E37" s="9"/>
      <c r="F37" s="9"/>
      <c r="G37" s="9"/>
      <c r="H37" s="9"/>
      <c r="I37" s="9"/>
    </row>
    <row r="38" spans="1:9" ht="20.100000000000001" customHeight="1">
      <c r="A38" s="9"/>
      <c r="B38" s="409" t="s">
        <v>98</v>
      </c>
      <c r="C38" s="409"/>
      <c r="D38" s="409"/>
      <c r="E38" s="409"/>
      <c r="F38" s="409"/>
      <c r="G38" s="409"/>
      <c r="H38" s="409"/>
      <c r="I38" s="409"/>
    </row>
    <row r="39" spans="1:9" ht="20.100000000000001" customHeight="1">
      <c r="A39" s="417" t="s">
        <v>263</v>
      </c>
      <c r="B39" s="417"/>
      <c r="C39" s="417"/>
      <c r="D39" s="417"/>
      <c r="E39" s="417"/>
      <c r="F39" s="417"/>
      <c r="G39" s="417"/>
      <c r="H39" s="417"/>
      <c r="I39" s="417"/>
    </row>
    <row r="40" spans="1:9" ht="20.100000000000001" customHeight="1">
      <c r="A40" s="409" t="s">
        <v>226</v>
      </c>
      <c r="B40" s="409"/>
      <c r="C40" s="409"/>
      <c r="D40" s="409"/>
      <c r="E40" s="409"/>
      <c r="F40" s="409"/>
      <c r="G40" s="409"/>
      <c r="H40" s="409"/>
      <c r="I40" s="409"/>
    </row>
    <row r="41" spans="1:9" ht="20.100000000000001" customHeight="1">
      <c r="A41" s="9"/>
      <c r="B41" s="9"/>
      <c r="C41" s="9"/>
      <c r="D41" s="9"/>
      <c r="E41" s="9"/>
      <c r="F41" s="193"/>
      <c r="G41" s="9"/>
      <c r="H41" s="9"/>
      <c r="I41" s="9"/>
    </row>
    <row r="42" spans="1:9" ht="20.100000000000001" customHeight="1">
      <c r="A42" s="9"/>
      <c r="B42" s="9"/>
      <c r="C42" s="9"/>
      <c r="D42" s="9"/>
      <c r="E42" s="9"/>
      <c r="F42" s="193"/>
      <c r="G42" s="9"/>
      <c r="H42" s="9"/>
      <c r="I42" s="9"/>
    </row>
    <row r="43" spans="1:9" ht="20.100000000000001" customHeight="1">
      <c r="A43" s="9"/>
      <c r="B43" s="240" t="s">
        <v>35</v>
      </c>
      <c r="C43" s="409" t="s">
        <v>36</v>
      </c>
      <c r="D43" s="409"/>
      <c r="E43" s="241"/>
      <c r="F43" s="3"/>
      <c r="G43" s="409" t="s">
        <v>246</v>
      </c>
      <c r="H43" s="409"/>
      <c r="I43" s="409"/>
    </row>
    <row r="44" spans="1:9" ht="20.100000000000001" customHeight="1">
      <c r="A44" s="9"/>
      <c r="B44" s="244" t="s">
        <v>37</v>
      </c>
      <c r="C44" s="409" t="s">
        <v>37</v>
      </c>
      <c r="D44" s="409"/>
      <c r="E44" s="409"/>
      <c r="F44" s="409"/>
      <c r="G44" s="409" t="s">
        <v>37</v>
      </c>
      <c r="H44" s="409"/>
      <c r="I44" s="409"/>
    </row>
    <row r="45" spans="1:9" ht="20.100000000000001" customHeight="1">
      <c r="A45" s="9"/>
      <c r="B45" s="9"/>
      <c r="C45" s="9"/>
      <c r="D45" s="9"/>
      <c r="E45" s="9"/>
      <c r="F45" s="9"/>
      <c r="G45" s="9"/>
      <c r="H45" s="9"/>
      <c r="I45" s="9"/>
    </row>
    <row r="46" spans="1:9" ht="20.100000000000001" customHeight="1">
      <c r="A46" s="9"/>
      <c r="B46" s="408"/>
      <c r="C46" s="408"/>
      <c r="D46" s="194"/>
      <c r="E46" s="194"/>
      <c r="F46" s="3"/>
      <c r="G46" s="9"/>
      <c r="H46" s="409"/>
      <c r="I46" s="409"/>
    </row>
    <row r="47" spans="1:9" ht="20.100000000000001" customHeight="1">
      <c r="A47" s="9"/>
      <c r="B47" s="9"/>
      <c r="C47" s="9"/>
      <c r="D47" s="9"/>
      <c r="E47" s="9"/>
      <c r="F47" s="196"/>
      <c r="G47" s="9"/>
      <c r="H47" s="9"/>
      <c r="I47" s="9"/>
    </row>
    <row r="48" spans="1:9" ht="20.100000000000001" customHeight="1">
      <c r="A48" s="3"/>
      <c r="B48" s="9"/>
      <c r="C48" s="9"/>
      <c r="D48" s="9"/>
      <c r="E48" s="9"/>
      <c r="F48" s="196"/>
      <c r="G48" s="9"/>
      <c r="H48" s="9"/>
      <c r="I48" s="9"/>
    </row>
    <row r="49" spans="1:11" ht="20.100000000000001" customHeight="1">
      <c r="A49" s="9"/>
      <c r="B49" s="9"/>
      <c r="C49" s="9"/>
      <c r="D49" s="9"/>
      <c r="E49" s="9"/>
      <c r="F49" s="196"/>
      <c r="G49" s="9"/>
      <c r="H49" s="9"/>
      <c r="I49" s="9"/>
    </row>
    <row r="50" spans="1:11" ht="20.100000000000001" customHeight="1">
      <c r="A50" s="9"/>
      <c r="B50" s="9"/>
      <c r="C50" s="9"/>
      <c r="D50" s="9"/>
      <c r="E50" s="9"/>
      <c r="F50" s="9"/>
      <c r="G50" s="9"/>
      <c r="H50" s="9"/>
      <c r="I50" s="9"/>
    </row>
    <row r="51" spans="1:11" ht="20.100000000000001" customHeight="1">
      <c r="A51" s="3"/>
      <c r="B51" s="408"/>
      <c r="C51" s="408"/>
      <c r="D51" s="195"/>
      <c r="E51" s="195"/>
      <c r="F51" s="3"/>
      <c r="G51" s="9"/>
      <c r="H51" s="409"/>
      <c r="I51" s="409"/>
    </row>
    <row r="52" spans="1:11" ht="15.75">
      <c r="B52" s="3"/>
    </row>
    <row r="57" spans="1:11" ht="15.75">
      <c r="D57" s="9"/>
      <c r="E57" s="9"/>
      <c r="F57" s="9"/>
      <c r="G57" s="9"/>
      <c r="H57" s="196"/>
      <c r="I57" s="9"/>
      <c r="J57" s="9"/>
      <c r="K57" s="9"/>
    </row>
    <row r="58" spans="1:11" ht="15.75">
      <c r="D58" s="9"/>
      <c r="E58" s="9"/>
      <c r="F58" s="9"/>
      <c r="G58" s="9"/>
      <c r="H58" s="196"/>
      <c r="I58" s="9"/>
      <c r="J58" s="9"/>
      <c r="K58" s="9"/>
    </row>
    <row r="59" spans="1:11" ht="15.75">
      <c r="D59" s="9"/>
      <c r="E59" s="9"/>
      <c r="F59" s="9"/>
      <c r="G59" s="9"/>
      <c r="H59" s="196"/>
      <c r="I59" s="9"/>
      <c r="J59" s="9"/>
      <c r="K59" s="9"/>
    </row>
    <row r="60" spans="1:11" ht="15.75">
      <c r="D60" s="9"/>
      <c r="E60" s="9"/>
      <c r="F60" s="9"/>
      <c r="G60" s="9"/>
      <c r="H60" s="9"/>
      <c r="I60" s="9"/>
      <c r="J60" s="9"/>
      <c r="K60" s="9"/>
    </row>
    <row r="61" spans="1:11" ht="15.75">
      <c r="D61" s="408"/>
      <c r="E61" s="408"/>
      <c r="F61" s="195"/>
      <c r="G61" s="195"/>
      <c r="H61" s="3"/>
      <c r="I61" s="9"/>
      <c r="J61" s="409"/>
      <c r="K61" s="409"/>
    </row>
  </sheetData>
  <mergeCells count="23">
    <mergeCell ref="D61:E61"/>
    <mergeCell ref="J61:K61"/>
    <mergeCell ref="B38:I38"/>
    <mergeCell ref="A39:I39"/>
    <mergeCell ref="A40:I40"/>
    <mergeCell ref="B46:C46"/>
    <mergeCell ref="H46:I46"/>
    <mergeCell ref="A1:I1"/>
    <mergeCell ref="A3:I3"/>
    <mergeCell ref="A4:D4"/>
    <mergeCell ref="E4:I4"/>
    <mergeCell ref="B51:C51"/>
    <mergeCell ref="H51:I51"/>
    <mergeCell ref="A28:D28"/>
    <mergeCell ref="A15:D15"/>
    <mergeCell ref="E15:I15"/>
    <mergeCell ref="B21:D21"/>
    <mergeCell ref="C22:E22"/>
    <mergeCell ref="D26:G26"/>
    <mergeCell ref="C43:D43"/>
    <mergeCell ref="G43:I43"/>
    <mergeCell ref="C44:F44"/>
    <mergeCell ref="G44:I44"/>
  </mergeCells>
  <printOptions horizontalCentered="1"/>
  <pageMargins left="0.25" right="0.25" top="0.43" bottom="0.25" header="0.25" footer="0.25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3"/>
  <sheetViews>
    <sheetView showWhiteSpace="0" topLeftCell="A33" workbookViewId="0">
      <selection activeCell="D46" sqref="D46"/>
    </sheetView>
  </sheetViews>
  <sheetFormatPr defaultColWidth="9.140625" defaultRowHeight="15"/>
  <cols>
    <col min="1" max="1" width="5" style="18" customWidth="1"/>
    <col min="2" max="2" width="14.7109375" style="32" customWidth="1"/>
    <col min="3" max="3" width="19" style="18" customWidth="1"/>
    <col min="4" max="4" width="12" style="18" customWidth="1"/>
    <col min="5" max="5" width="14" style="18" customWidth="1"/>
    <col min="6" max="6" width="11.28515625" style="18" customWidth="1"/>
    <col min="7" max="7" width="13.7109375" style="18" customWidth="1"/>
    <col min="8" max="8" width="18.5703125" style="18" customWidth="1"/>
    <col min="9" max="9" width="14.5703125" style="32" customWidth="1"/>
    <col min="10" max="10" width="15" style="18" bestFit="1" customWidth="1"/>
    <col min="11" max="16384" width="9.140625" style="18"/>
  </cols>
  <sheetData>
    <row r="1" spans="1:9" ht="15.75" customHeight="1">
      <c r="A1" s="419" t="s">
        <v>60</v>
      </c>
      <c r="B1" s="419"/>
      <c r="C1" s="419"/>
      <c r="D1" s="419"/>
      <c r="E1" s="419"/>
      <c r="F1" s="419"/>
      <c r="G1" s="419"/>
      <c r="H1" s="419"/>
      <c r="I1" s="419"/>
    </row>
    <row r="2" spans="1:9">
      <c r="A2" s="420" t="s">
        <v>0</v>
      </c>
      <c r="B2" s="420"/>
      <c r="C2" s="420"/>
      <c r="D2" s="420"/>
      <c r="E2" s="420"/>
      <c r="F2" s="420"/>
      <c r="G2" s="420"/>
      <c r="H2" s="420"/>
      <c r="I2" s="420"/>
    </row>
    <row r="3" spans="1:9" ht="15.75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</row>
    <row r="4" spans="1:9" s="19" customFormat="1" ht="30" customHeight="1">
      <c r="A4" s="421" t="s">
        <v>277</v>
      </c>
      <c r="B4" s="421"/>
      <c r="C4" s="421"/>
      <c r="D4" s="421"/>
      <c r="E4" s="421"/>
      <c r="F4" s="421"/>
      <c r="G4" s="421"/>
      <c r="H4" s="421"/>
      <c r="I4" s="421"/>
    </row>
    <row r="5" spans="1:9" s="19" customFormat="1" ht="116.25" customHeight="1">
      <c r="A5" s="20" t="s">
        <v>61</v>
      </c>
      <c r="B5" s="20" t="s">
        <v>62</v>
      </c>
      <c r="C5" s="20" t="s">
        <v>63</v>
      </c>
      <c r="D5" s="20" t="s">
        <v>64</v>
      </c>
      <c r="E5" s="20" t="s">
        <v>227</v>
      </c>
      <c r="F5" s="20" t="s">
        <v>228</v>
      </c>
      <c r="G5" s="20" t="s">
        <v>65</v>
      </c>
      <c r="H5" s="20" t="s">
        <v>247</v>
      </c>
      <c r="I5" s="21" t="s">
        <v>66</v>
      </c>
    </row>
    <row r="6" spans="1:9" s="19" customFormat="1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/>
    </row>
    <row r="7" spans="1:9" ht="24.95" customHeight="1">
      <c r="A7" s="23">
        <v>1</v>
      </c>
      <c r="B7" s="24">
        <v>45292</v>
      </c>
      <c r="C7" s="258">
        <v>435169</v>
      </c>
      <c r="D7" s="25">
        <v>0</v>
      </c>
      <c r="E7" s="25">
        <v>0</v>
      </c>
      <c r="F7" s="25">
        <v>0</v>
      </c>
      <c r="G7" s="25">
        <v>0</v>
      </c>
      <c r="H7" s="25">
        <f>SUM(C7+D7+E7+F7+G7)</f>
        <v>435169</v>
      </c>
      <c r="I7" s="25"/>
    </row>
    <row r="8" spans="1:9" ht="24.95" customHeight="1">
      <c r="A8" s="23">
        <v>2</v>
      </c>
      <c r="B8" s="24">
        <v>45293</v>
      </c>
      <c r="C8" s="258">
        <v>181029</v>
      </c>
      <c r="D8" s="25">
        <v>0</v>
      </c>
      <c r="E8" s="25">
        <v>0</v>
      </c>
      <c r="F8" s="25">
        <v>0</v>
      </c>
      <c r="G8" s="25">
        <v>0</v>
      </c>
      <c r="H8" s="25">
        <f t="shared" ref="H8:H35" si="0">SUM(C8+D8+E8+F8+G8)</f>
        <v>181029</v>
      </c>
      <c r="I8" s="25"/>
    </row>
    <row r="9" spans="1:9" ht="24.95" customHeight="1">
      <c r="A9" s="23">
        <v>3</v>
      </c>
      <c r="B9" s="24">
        <v>45294</v>
      </c>
      <c r="C9" s="258">
        <v>43499</v>
      </c>
      <c r="D9" s="25">
        <v>0</v>
      </c>
      <c r="E9" s="25">
        <v>0</v>
      </c>
      <c r="F9" s="25">
        <v>0</v>
      </c>
      <c r="G9" s="25">
        <v>0</v>
      </c>
      <c r="H9" s="25">
        <f t="shared" si="0"/>
        <v>43499</v>
      </c>
      <c r="I9" s="25"/>
    </row>
    <row r="10" spans="1:9" ht="24.95" customHeight="1">
      <c r="A10" s="23">
        <v>4</v>
      </c>
      <c r="B10" s="24">
        <v>45295</v>
      </c>
      <c r="C10" s="258">
        <v>534116</v>
      </c>
      <c r="D10" s="25">
        <v>0</v>
      </c>
      <c r="E10" s="25">
        <v>0</v>
      </c>
      <c r="F10" s="25">
        <v>0</v>
      </c>
      <c r="G10" s="25">
        <v>0</v>
      </c>
      <c r="H10" s="25">
        <f t="shared" si="0"/>
        <v>534116</v>
      </c>
      <c r="I10" s="25"/>
    </row>
    <row r="11" spans="1:9" ht="24.95" customHeight="1">
      <c r="A11" s="23">
        <v>5</v>
      </c>
      <c r="B11" s="24">
        <v>45296</v>
      </c>
      <c r="C11" s="258">
        <v>71053</v>
      </c>
      <c r="D11" s="25">
        <v>0</v>
      </c>
      <c r="E11" s="25">
        <v>0</v>
      </c>
      <c r="F11" s="25">
        <v>0</v>
      </c>
      <c r="G11" s="25">
        <v>0</v>
      </c>
      <c r="H11" s="25">
        <f t="shared" si="0"/>
        <v>71053</v>
      </c>
      <c r="I11" s="25"/>
    </row>
    <row r="12" spans="1:9" ht="24.95" customHeight="1">
      <c r="A12" s="23">
        <v>6</v>
      </c>
      <c r="B12" s="24">
        <v>45297</v>
      </c>
      <c r="C12" s="258">
        <v>40289</v>
      </c>
      <c r="D12" s="25">
        <v>0</v>
      </c>
      <c r="E12" s="25">
        <v>0</v>
      </c>
      <c r="F12" s="25">
        <v>0</v>
      </c>
      <c r="G12" s="25">
        <v>0</v>
      </c>
      <c r="H12" s="25">
        <f t="shared" si="0"/>
        <v>40289</v>
      </c>
      <c r="I12" s="25"/>
    </row>
    <row r="13" spans="1:9" ht="24.95" customHeight="1">
      <c r="A13" s="23">
        <v>7</v>
      </c>
      <c r="B13" s="24">
        <v>45298</v>
      </c>
      <c r="C13" s="258">
        <v>0</v>
      </c>
      <c r="D13" s="25">
        <v>0</v>
      </c>
      <c r="E13" s="25">
        <v>0</v>
      </c>
      <c r="F13" s="25">
        <v>0</v>
      </c>
      <c r="G13" s="25">
        <v>0</v>
      </c>
      <c r="H13" s="25">
        <f t="shared" si="0"/>
        <v>0</v>
      </c>
      <c r="I13" s="25"/>
    </row>
    <row r="14" spans="1:9" ht="24.95" customHeight="1">
      <c r="A14" s="23">
        <v>8</v>
      </c>
      <c r="B14" s="24">
        <v>45299</v>
      </c>
      <c r="C14" s="258">
        <v>47190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47190</v>
      </c>
      <c r="I14" s="25"/>
    </row>
    <row r="15" spans="1:9" ht="24.95" customHeight="1">
      <c r="A15" s="23">
        <v>9</v>
      </c>
      <c r="B15" s="24">
        <v>45300</v>
      </c>
      <c r="C15" s="258">
        <v>169587</v>
      </c>
      <c r="D15" s="25">
        <v>0</v>
      </c>
      <c r="E15" s="25">
        <v>0</v>
      </c>
      <c r="F15" s="25">
        <v>0</v>
      </c>
      <c r="G15" s="25">
        <v>0</v>
      </c>
      <c r="H15" s="25">
        <f t="shared" si="0"/>
        <v>169587</v>
      </c>
      <c r="I15" s="25"/>
    </row>
    <row r="16" spans="1:9" ht="24.95" customHeight="1">
      <c r="A16" s="23">
        <v>10</v>
      </c>
      <c r="B16" s="24">
        <v>45301</v>
      </c>
      <c r="C16" s="258">
        <v>68528</v>
      </c>
      <c r="D16" s="25">
        <v>0</v>
      </c>
      <c r="E16" s="25">
        <v>0</v>
      </c>
      <c r="F16" s="25">
        <v>0</v>
      </c>
      <c r="G16" s="25">
        <v>0</v>
      </c>
      <c r="H16" s="25">
        <f t="shared" si="0"/>
        <v>68528</v>
      </c>
      <c r="I16" s="25"/>
    </row>
    <row r="17" spans="1:9" ht="24.95" customHeight="1">
      <c r="A17" s="23">
        <v>11</v>
      </c>
      <c r="B17" s="24">
        <v>45302</v>
      </c>
      <c r="C17" s="258">
        <v>95529</v>
      </c>
      <c r="D17" s="25">
        <v>0</v>
      </c>
      <c r="E17" s="25">
        <v>0</v>
      </c>
      <c r="F17" s="25">
        <v>0</v>
      </c>
      <c r="G17" s="25">
        <v>0</v>
      </c>
      <c r="H17" s="25">
        <f t="shared" si="0"/>
        <v>95529</v>
      </c>
      <c r="I17" s="25"/>
    </row>
    <row r="18" spans="1:9" ht="24.95" customHeight="1">
      <c r="A18" s="23">
        <v>12</v>
      </c>
      <c r="B18" s="24">
        <v>45303</v>
      </c>
      <c r="C18" s="258">
        <v>449253</v>
      </c>
      <c r="D18" s="25">
        <v>0</v>
      </c>
      <c r="E18" s="25">
        <v>0</v>
      </c>
      <c r="F18" s="25">
        <v>0</v>
      </c>
      <c r="G18" s="25">
        <v>0</v>
      </c>
      <c r="H18" s="25">
        <f t="shared" si="0"/>
        <v>449253</v>
      </c>
      <c r="I18" s="25"/>
    </row>
    <row r="19" spans="1:9" ht="24.95" customHeight="1">
      <c r="A19" s="23">
        <v>13</v>
      </c>
      <c r="B19" s="24">
        <v>45304</v>
      </c>
      <c r="C19" s="258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0"/>
        <v>0</v>
      </c>
      <c r="I19" s="25"/>
    </row>
    <row r="20" spans="1:9" ht="24.95" customHeight="1">
      <c r="A20" s="23">
        <v>14</v>
      </c>
      <c r="B20" s="24">
        <v>45305</v>
      </c>
      <c r="C20" s="258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0"/>
        <v>0</v>
      </c>
      <c r="I20" s="25"/>
    </row>
    <row r="21" spans="1:9" ht="24.95" customHeight="1">
      <c r="A21" s="23">
        <v>15</v>
      </c>
      <c r="B21" s="24">
        <v>45306</v>
      </c>
      <c r="C21" s="258">
        <v>547686</v>
      </c>
      <c r="D21" s="25">
        <v>0</v>
      </c>
      <c r="E21" s="25">
        <v>0</v>
      </c>
      <c r="F21" s="25">
        <v>0</v>
      </c>
      <c r="G21" s="25">
        <v>0</v>
      </c>
      <c r="H21" s="25">
        <f t="shared" si="0"/>
        <v>547686</v>
      </c>
      <c r="I21" s="25"/>
    </row>
    <row r="22" spans="1:9" ht="24.95" customHeight="1">
      <c r="A22" s="23">
        <v>16</v>
      </c>
      <c r="B22" s="24">
        <v>45307</v>
      </c>
      <c r="C22" s="258">
        <v>142041</v>
      </c>
      <c r="D22" s="25">
        <v>0</v>
      </c>
      <c r="E22" s="25">
        <v>0</v>
      </c>
      <c r="F22" s="25">
        <v>0</v>
      </c>
      <c r="G22" s="25">
        <v>0</v>
      </c>
      <c r="H22" s="25">
        <f t="shared" si="0"/>
        <v>142041</v>
      </c>
      <c r="I22" s="25"/>
    </row>
    <row r="23" spans="1:9" ht="24.95" customHeight="1">
      <c r="A23" s="23">
        <v>17</v>
      </c>
      <c r="B23" s="24">
        <v>45308</v>
      </c>
      <c r="C23" s="258">
        <v>552006</v>
      </c>
      <c r="D23" s="25">
        <v>0</v>
      </c>
      <c r="E23" s="25">
        <v>0</v>
      </c>
      <c r="F23" s="25">
        <v>0</v>
      </c>
      <c r="G23" s="25">
        <v>0</v>
      </c>
      <c r="H23" s="25">
        <f t="shared" si="0"/>
        <v>552006</v>
      </c>
      <c r="I23" s="25"/>
    </row>
    <row r="24" spans="1:9" ht="24.95" customHeight="1">
      <c r="A24" s="23">
        <v>18</v>
      </c>
      <c r="B24" s="24">
        <v>45309</v>
      </c>
      <c r="C24" s="258">
        <v>290486</v>
      </c>
      <c r="D24" s="25">
        <v>0</v>
      </c>
      <c r="E24" s="25">
        <v>0</v>
      </c>
      <c r="F24" s="25">
        <v>0</v>
      </c>
      <c r="G24" s="25">
        <v>0</v>
      </c>
      <c r="H24" s="25">
        <f t="shared" si="0"/>
        <v>290486</v>
      </c>
      <c r="I24" s="25"/>
    </row>
    <row r="25" spans="1:9" ht="24.95" customHeight="1">
      <c r="A25" s="23">
        <v>19</v>
      </c>
      <c r="B25" s="24">
        <v>45310</v>
      </c>
      <c r="C25" s="258">
        <v>260138</v>
      </c>
      <c r="D25" s="25">
        <v>0</v>
      </c>
      <c r="E25" s="25">
        <v>0</v>
      </c>
      <c r="F25" s="25">
        <v>0</v>
      </c>
      <c r="G25" s="25">
        <v>0</v>
      </c>
      <c r="H25" s="25">
        <f t="shared" si="0"/>
        <v>260138</v>
      </c>
      <c r="I25" s="25"/>
    </row>
    <row r="26" spans="1:9" ht="24.95" customHeight="1">
      <c r="A26" s="23">
        <v>20</v>
      </c>
      <c r="B26" s="24">
        <v>45311</v>
      </c>
      <c r="C26" s="258">
        <v>1253916</v>
      </c>
      <c r="D26" s="25">
        <v>0</v>
      </c>
      <c r="E26" s="25">
        <v>0</v>
      </c>
      <c r="F26" s="25">
        <v>0</v>
      </c>
      <c r="G26" s="25">
        <v>0</v>
      </c>
      <c r="H26" s="25">
        <f t="shared" si="0"/>
        <v>1253916</v>
      </c>
      <c r="I26" s="25"/>
    </row>
    <row r="27" spans="1:9" ht="24.95" customHeight="1">
      <c r="A27" s="23">
        <v>21</v>
      </c>
      <c r="B27" s="24">
        <v>45312</v>
      </c>
      <c r="C27" s="258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0"/>
        <v>0</v>
      </c>
      <c r="I27" s="25"/>
    </row>
    <row r="28" spans="1:9" ht="24.95" customHeight="1">
      <c r="A28" s="23">
        <v>22</v>
      </c>
      <c r="B28" s="24">
        <v>45313</v>
      </c>
      <c r="C28" s="258">
        <v>211139</v>
      </c>
      <c r="D28" s="25">
        <v>0</v>
      </c>
      <c r="E28" s="25">
        <v>0</v>
      </c>
      <c r="F28" s="25">
        <v>0</v>
      </c>
      <c r="G28" s="25">
        <v>0</v>
      </c>
      <c r="H28" s="25">
        <f t="shared" si="0"/>
        <v>211139</v>
      </c>
      <c r="I28" s="25"/>
    </row>
    <row r="29" spans="1:9" ht="24.95" customHeight="1">
      <c r="A29" s="23">
        <v>23</v>
      </c>
      <c r="B29" s="24">
        <v>45314</v>
      </c>
      <c r="C29" s="258">
        <v>689707</v>
      </c>
      <c r="D29" s="25">
        <v>0</v>
      </c>
      <c r="E29" s="25">
        <v>0</v>
      </c>
      <c r="F29" s="25">
        <v>0</v>
      </c>
      <c r="G29" s="25">
        <v>0</v>
      </c>
      <c r="H29" s="25">
        <f t="shared" si="0"/>
        <v>689707</v>
      </c>
      <c r="I29" s="25"/>
    </row>
    <row r="30" spans="1:9" ht="24.95" customHeight="1">
      <c r="A30" s="23">
        <v>24</v>
      </c>
      <c r="B30" s="24">
        <v>45315</v>
      </c>
      <c r="C30" s="258">
        <v>110455</v>
      </c>
      <c r="D30" s="25">
        <v>0</v>
      </c>
      <c r="E30" s="25">
        <v>0</v>
      </c>
      <c r="F30" s="25">
        <v>0</v>
      </c>
      <c r="G30" s="25">
        <v>0</v>
      </c>
      <c r="H30" s="25">
        <f t="shared" si="0"/>
        <v>110455</v>
      </c>
      <c r="I30" s="25"/>
    </row>
    <row r="31" spans="1:9" ht="24.95" customHeight="1">
      <c r="A31" s="23">
        <v>25</v>
      </c>
      <c r="B31" s="24">
        <v>45316</v>
      </c>
      <c r="C31" s="258">
        <v>554286</v>
      </c>
      <c r="D31" s="25">
        <v>0</v>
      </c>
      <c r="E31" s="25">
        <v>0</v>
      </c>
      <c r="F31" s="25">
        <v>0</v>
      </c>
      <c r="G31" s="25">
        <v>0</v>
      </c>
      <c r="H31" s="25">
        <f t="shared" si="0"/>
        <v>554286</v>
      </c>
      <c r="I31" s="25"/>
    </row>
    <row r="32" spans="1:9" ht="24.95" customHeight="1">
      <c r="A32" s="23">
        <v>26</v>
      </c>
      <c r="B32" s="24">
        <v>45317</v>
      </c>
      <c r="C32" s="258">
        <v>0</v>
      </c>
      <c r="D32" s="25">
        <v>0</v>
      </c>
      <c r="E32" s="25">
        <v>0</v>
      </c>
      <c r="F32" s="25">
        <v>0</v>
      </c>
      <c r="G32" s="25">
        <v>0</v>
      </c>
      <c r="H32" s="25">
        <f t="shared" si="0"/>
        <v>0</v>
      </c>
      <c r="I32" s="25"/>
    </row>
    <row r="33" spans="1:11" ht="24.95" customHeight="1">
      <c r="A33" s="23">
        <v>27</v>
      </c>
      <c r="B33" s="24">
        <v>45318</v>
      </c>
      <c r="C33" s="258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0"/>
        <v>0</v>
      </c>
      <c r="I33" s="25"/>
    </row>
    <row r="34" spans="1:11" ht="24.95" customHeight="1">
      <c r="A34" s="23">
        <v>28</v>
      </c>
      <c r="B34" s="24">
        <v>45319</v>
      </c>
      <c r="C34" s="258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0"/>
        <v>0</v>
      </c>
      <c r="I34" s="25"/>
    </row>
    <row r="35" spans="1:11" ht="24.95" customHeight="1">
      <c r="A35" s="23">
        <v>29</v>
      </c>
      <c r="B35" s="24">
        <v>45320</v>
      </c>
      <c r="C35" s="258">
        <v>1522980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0"/>
        <v>1522980</v>
      </c>
      <c r="I35" s="25"/>
    </row>
    <row r="36" spans="1:11" ht="24.95" customHeight="1">
      <c r="A36" s="23">
        <v>30</v>
      </c>
      <c r="B36" s="24">
        <v>45321</v>
      </c>
      <c r="C36" s="258">
        <v>3136365</v>
      </c>
      <c r="D36" s="25">
        <v>0</v>
      </c>
      <c r="E36" s="25">
        <v>0</v>
      </c>
      <c r="F36" s="25">
        <v>0</v>
      </c>
      <c r="G36" s="25">
        <v>0</v>
      </c>
      <c r="H36" s="25">
        <f t="shared" ref="H36:H37" si="1">SUM(C36+D36+E36+F36+G36)</f>
        <v>3136365</v>
      </c>
      <c r="I36" s="25"/>
    </row>
    <row r="37" spans="1:11" ht="24.95" customHeight="1">
      <c r="A37" s="23">
        <v>31</v>
      </c>
      <c r="B37" s="24">
        <v>45322</v>
      </c>
      <c r="C37" s="258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1"/>
        <v>0</v>
      </c>
      <c r="I37" s="25"/>
    </row>
    <row r="38" spans="1:11" s="27" customFormat="1" ht="24" customHeight="1">
      <c r="A38" s="422" t="s">
        <v>25</v>
      </c>
      <c r="B38" s="423"/>
      <c r="C38" s="26">
        <f t="shared" ref="C38:H38" si="2">SUM(C7:C37)</f>
        <v>11406447</v>
      </c>
      <c r="D38" s="26">
        <f t="shared" si="2"/>
        <v>0</v>
      </c>
      <c r="E38" s="26">
        <f t="shared" si="2"/>
        <v>0</v>
      </c>
      <c r="F38" s="26">
        <f t="shared" si="2"/>
        <v>0</v>
      </c>
      <c r="G38" s="26">
        <f t="shared" si="2"/>
        <v>0</v>
      </c>
      <c r="H38" s="26">
        <f t="shared" si="2"/>
        <v>11406447</v>
      </c>
      <c r="I38" s="26"/>
      <c r="J38" s="47"/>
    </row>
    <row r="39" spans="1:11" s="27" customFormat="1" ht="24" customHeight="1">
      <c r="A39" s="44"/>
      <c r="B39" s="44"/>
      <c r="C39" s="10"/>
      <c r="D39" s="10"/>
      <c r="E39" s="10"/>
      <c r="F39" s="10"/>
      <c r="G39" s="10"/>
      <c r="H39" s="10"/>
      <c r="I39" s="10"/>
      <c r="J39" s="47"/>
    </row>
    <row r="40" spans="1:11" ht="24" customHeight="1">
      <c r="A40" s="28"/>
      <c r="B40" s="29"/>
      <c r="C40" s="30"/>
      <c r="D40" s="30"/>
      <c r="E40" s="30"/>
      <c r="F40" s="30"/>
      <c r="G40" s="30"/>
      <c r="H40" s="30" t="s">
        <v>98</v>
      </c>
      <c r="I40" s="30"/>
    </row>
    <row r="41" spans="1:11">
      <c r="B41" s="418" t="s">
        <v>35</v>
      </c>
      <c r="C41" s="418"/>
      <c r="D41" s="31"/>
      <c r="E41" s="32"/>
      <c r="F41" s="32"/>
      <c r="G41" s="418" t="s">
        <v>36</v>
      </c>
      <c r="H41" s="418"/>
    </row>
    <row r="42" spans="1:11">
      <c r="B42" s="418" t="s">
        <v>67</v>
      </c>
      <c r="C42" s="418"/>
      <c r="D42" s="31"/>
      <c r="G42" s="418" t="s">
        <v>68</v>
      </c>
      <c r="H42" s="418"/>
    </row>
    <row r="43" spans="1:11" ht="15.75">
      <c r="K43" s="197"/>
    </row>
  </sheetData>
  <mergeCells count="9">
    <mergeCell ref="B42:C42"/>
    <mergeCell ref="G42:H42"/>
    <mergeCell ref="A1:I1"/>
    <mergeCell ref="A2:I2"/>
    <mergeCell ref="A3:I3"/>
    <mergeCell ref="A4:I4"/>
    <mergeCell ref="A38:B38"/>
    <mergeCell ref="B41:C41"/>
    <mergeCell ref="G41:H41"/>
  </mergeCells>
  <printOptions horizontalCentered="1"/>
  <pageMargins left="0" right="0" top="0.25" bottom="0" header="0.23622047244094499" footer="0.23622047244094499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0"/>
  <sheetViews>
    <sheetView topLeftCell="B25" zoomScaleSheetLayoutView="120" workbookViewId="0">
      <selection activeCell="D8" sqref="D8"/>
    </sheetView>
  </sheetViews>
  <sheetFormatPr defaultColWidth="20.85546875" defaultRowHeight="15"/>
  <cols>
    <col min="1" max="1" width="4" style="38" customWidth="1"/>
    <col min="2" max="2" width="16.140625" style="38" customWidth="1"/>
    <col min="3" max="3" width="16.28515625" bestFit="1" customWidth="1"/>
    <col min="4" max="4" width="17.85546875" customWidth="1"/>
    <col min="5" max="5" width="13.85546875" customWidth="1"/>
    <col min="6" max="6" width="13" bestFit="1" customWidth="1"/>
    <col min="7" max="7" width="8.7109375" customWidth="1"/>
    <col min="8" max="8" width="16.140625" bestFit="1" customWidth="1"/>
    <col min="9" max="9" width="13" bestFit="1" customWidth="1"/>
    <col min="10" max="10" width="16.140625" customWidth="1"/>
    <col min="11" max="11" width="17.42578125" customWidth="1"/>
    <col min="12" max="12" width="12.140625" customWidth="1"/>
    <col min="13" max="14" width="17.85546875" bestFit="1" customWidth="1"/>
  </cols>
  <sheetData>
    <row r="1" spans="1:14" ht="18.75">
      <c r="A1" s="425" t="s">
        <v>69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4" ht="18.75">
      <c r="A2" s="426" t="s">
        <v>70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</row>
    <row r="3" spans="1:14" ht="18.75">
      <c r="A3" s="426" t="s">
        <v>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</row>
    <row r="4" spans="1:14" s="33" customFormat="1" ht="18.75">
      <c r="A4" s="427" t="s">
        <v>278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</row>
    <row r="5" spans="1:14" s="33" customFormat="1" ht="57.75" customHeight="1">
      <c r="A5" s="161" t="s">
        <v>71</v>
      </c>
      <c r="B5" s="161" t="s">
        <v>72</v>
      </c>
      <c r="C5" s="161" t="s">
        <v>73</v>
      </c>
      <c r="D5" s="161" t="s">
        <v>74</v>
      </c>
      <c r="E5" s="161" t="s">
        <v>130</v>
      </c>
      <c r="F5" s="161" t="s">
        <v>242</v>
      </c>
      <c r="G5" s="161" t="s">
        <v>99</v>
      </c>
      <c r="H5" s="161" t="s">
        <v>133</v>
      </c>
      <c r="I5" s="161" t="s">
        <v>75</v>
      </c>
      <c r="J5" s="162" t="s">
        <v>76</v>
      </c>
      <c r="K5" s="162" t="s">
        <v>25</v>
      </c>
      <c r="L5" s="161" t="s">
        <v>77</v>
      </c>
      <c r="M5" s="161" t="s">
        <v>78</v>
      </c>
      <c r="N5" s="161" t="s">
        <v>79</v>
      </c>
    </row>
    <row r="6" spans="1:14" s="33" customFormat="1" ht="24.9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20">
        <v>10</v>
      </c>
      <c r="K6" s="20">
        <v>11</v>
      </c>
      <c r="L6" s="34" t="s">
        <v>81</v>
      </c>
      <c r="M6" s="34">
        <v>9</v>
      </c>
      <c r="N6" s="34">
        <v>10</v>
      </c>
    </row>
    <row r="7" spans="1:14" ht="18" customHeight="1">
      <c r="A7" s="23">
        <v>1</v>
      </c>
      <c r="B7" s="24">
        <v>45292</v>
      </c>
      <c r="C7" s="25">
        <v>2170</v>
      </c>
      <c r="D7" s="25">
        <v>928264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f>SUM(C7:J7)</f>
        <v>930434</v>
      </c>
      <c r="L7" s="25">
        <v>0</v>
      </c>
      <c r="M7" s="25">
        <f>K7-L7</f>
        <v>930434</v>
      </c>
      <c r="N7" s="25"/>
    </row>
    <row r="8" spans="1:14" ht="18" customHeight="1">
      <c r="A8" s="23">
        <v>2</v>
      </c>
      <c r="B8" s="24">
        <v>45293</v>
      </c>
      <c r="C8" s="25">
        <v>12940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25527</v>
      </c>
      <c r="K8" s="25">
        <f t="shared" ref="K8:K37" si="0">SUM(C8:J8)</f>
        <v>38467</v>
      </c>
      <c r="L8" s="25">
        <v>0</v>
      </c>
      <c r="M8" s="25">
        <f t="shared" ref="M8:M37" si="1">K8-L8</f>
        <v>38467</v>
      </c>
      <c r="N8" s="25"/>
    </row>
    <row r="9" spans="1:14" ht="18" customHeight="1">
      <c r="A9" s="23">
        <v>3</v>
      </c>
      <c r="B9" s="24">
        <v>45294</v>
      </c>
      <c r="C9" s="25">
        <v>15345</v>
      </c>
      <c r="D9" s="25">
        <v>58425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11212</v>
      </c>
      <c r="K9" s="25">
        <f t="shared" si="0"/>
        <v>84982</v>
      </c>
      <c r="L9" s="25">
        <v>0</v>
      </c>
      <c r="M9" s="25">
        <f t="shared" si="1"/>
        <v>84982</v>
      </c>
      <c r="N9" s="25"/>
    </row>
    <row r="10" spans="1:14" ht="18" customHeight="1">
      <c r="A10" s="23">
        <f t="shared" ref="A10:A33" si="2">A9+1</f>
        <v>4</v>
      </c>
      <c r="B10" s="24">
        <v>45295</v>
      </c>
      <c r="C10" s="25">
        <v>25886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36214</v>
      </c>
      <c r="K10" s="25">
        <f t="shared" si="0"/>
        <v>62100</v>
      </c>
      <c r="L10" s="25">
        <v>0</v>
      </c>
      <c r="M10" s="25">
        <f t="shared" si="1"/>
        <v>62100</v>
      </c>
      <c r="N10" s="25"/>
    </row>
    <row r="11" spans="1:14" ht="18" customHeight="1">
      <c r="A11" s="23">
        <f t="shared" si="2"/>
        <v>5</v>
      </c>
      <c r="B11" s="24">
        <v>45296</v>
      </c>
      <c r="C11" s="25">
        <v>35917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f t="shared" si="0"/>
        <v>35917</v>
      </c>
      <c r="L11" s="25">
        <v>0</v>
      </c>
      <c r="M11" s="25">
        <f t="shared" si="1"/>
        <v>35917</v>
      </c>
      <c r="N11" s="25"/>
    </row>
    <row r="12" spans="1:14" ht="18" customHeight="1">
      <c r="A12" s="23">
        <f t="shared" si="2"/>
        <v>6</v>
      </c>
      <c r="B12" s="24">
        <v>45297</v>
      </c>
      <c r="C12" s="25">
        <v>14816</v>
      </c>
      <c r="D12" s="25">
        <v>4988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405</v>
      </c>
      <c r="K12" s="25">
        <f t="shared" si="0"/>
        <v>20209</v>
      </c>
      <c r="L12" s="25">
        <v>0</v>
      </c>
      <c r="M12" s="25">
        <f t="shared" si="1"/>
        <v>20209</v>
      </c>
      <c r="N12" s="25"/>
    </row>
    <row r="13" spans="1:14" ht="18" customHeight="1">
      <c r="A13" s="23">
        <f t="shared" si="2"/>
        <v>7</v>
      </c>
      <c r="B13" s="24">
        <v>45298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f t="shared" si="0"/>
        <v>0</v>
      </c>
      <c r="L13" s="25">
        <v>0</v>
      </c>
      <c r="M13" s="25">
        <f t="shared" si="1"/>
        <v>0</v>
      </c>
      <c r="N13" s="25"/>
    </row>
    <row r="14" spans="1:14" ht="18" customHeight="1">
      <c r="A14" s="23">
        <f t="shared" si="2"/>
        <v>8</v>
      </c>
      <c r="B14" s="24">
        <v>45299</v>
      </c>
      <c r="C14" s="25">
        <v>41999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f t="shared" si="0"/>
        <v>41999</v>
      </c>
      <c r="L14" s="25">
        <v>0</v>
      </c>
      <c r="M14" s="25">
        <f t="shared" si="1"/>
        <v>41999</v>
      </c>
      <c r="N14" s="25"/>
    </row>
    <row r="15" spans="1:14" ht="18" customHeight="1">
      <c r="A15" s="23">
        <f t="shared" si="2"/>
        <v>9</v>
      </c>
      <c r="B15" s="24">
        <v>45300</v>
      </c>
      <c r="C15" s="25">
        <v>16363</v>
      </c>
      <c r="D15" s="25">
        <v>68559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f t="shared" si="0"/>
        <v>84922</v>
      </c>
      <c r="L15" s="25">
        <v>0</v>
      </c>
      <c r="M15" s="25">
        <f t="shared" si="1"/>
        <v>84922</v>
      </c>
      <c r="N15" s="25"/>
    </row>
    <row r="16" spans="1:14" ht="18" customHeight="1">
      <c r="A16" s="23">
        <f t="shared" si="2"/>
        <v>10</v>
      </c>
      <c r="B16" s="24">
        <v>45301</v>
      </c>
      <c r="C16" s="25">
        <v>45050</v>
      </c>
      <c r="D16" s="25">
        <v>22246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4028</v>
      </c>
      <c r="K16" s="25">
        <f t="shared" si="0"/>
        <v>71324</v>
      </c>
      <c r="L16" s="25">
        <v>0</v>
      </c>
      <c r="M16" s="25">
        <f t="shared" si="1"/>
        <v>71324</v>
      </c>
      <c r="N16" s="25"/>
    </row>
    <row r="17" spans="1:14" ht="18" customHeight="1">
      <c r="A17" s="23">
        <f t="shared" si="2"/>
        <v>11</v>
      </c>
      <c r="B17" s="24">
        <v>45302</v>
      </c>
      <c r="C17" s="25">
        <v>28301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f t="shared" si="0"/>
        <v>28301</v>
      </c>
      <c r="L17" s="25">
        <v>0</v>
      </c>
      <c r="M17" s="25">
        <f t="shared" si="1"/>
        <v>28301</v>
      </c>
      <c r="N17" s="25"/>
    </row>
    <row r="18" spans="1:14" ht="18" customHeight="1">
      <c r="A18" s="23">
        <f t="shared" si="2"/>
        <v>12</v>
      </c>
      <c r="B18" s="24">
        <v>45303</v>
      </c>
      <c r="C18" s="25">
        <v>50862</v>
      </c>
      <c r="D18" s="25">
        <v>134863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343560</v>
      </c>
      <c r="K18" s="25">
        <f t="shared" si="0"/>
        <v>529285</v>
      </c>
      <c r="L18" s="25">
        <v>0</v>
      </c>
      <c r="M18" s="25">
        <f t="shared" si="1"/>
        <v>529285</v>
      </c>
      <c r="N18" s="25"/>
    </row>
    <row r="19" spans="1:14" ht="18" customHeight="1">
      <c r="A19" s="23">
        <f t="shared" si="2"/>
        <v>13</v>
      </c>
      <c r="B19" s="24">
        <v>45304</v>
      </c>
      <c r="C19" s="25">
        <v>10480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f t="shared" si="0"/>
        <v>10480</v>
      </c>
      <c r="L19" s="25">
        <v>0</v>
      </c>
      <c r="M19" s="25">
        <f t="shared" si="1"/>
        <v>10480</v>
      </c>
      <c r="N19" s="25"/>
    </row>
    <row r="20" spans="1:14" ht="18" customHeight="1">
      <c r="A20" s="23">
        <f t="shared" si="2"/>
        <v>14</v>
      </c>
      <c r="B20" s="24">
        <v>45305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f t="shared" si="0"/>
        <v>0</v>
      </c>
      <c r="L20" s="25">
        <v>0</v>
      </c>
      <c r="M20" s="25">
        <f t="shared" si="1"/>
        <v>0</v>
      </c>
      <c r="N20" s="25"/>
    </row>
    <row r="21" spans="1:14" ht="18" customHeight="1">
      <c r="A21" s="23">
        <f t="shared" si="2"/>
        <v>15</v>
      </c>
      <c r="B21" s="24">
        <v>45306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f t="shared" si="0"/>
        <v>0</v>
      </c>
      <c r="L21" s="25">
        <v>0</v>
      </c>
      <c r="M21" s="25">
        <f t="shared" si="1"/>
        <v>0</v>
      </c>
      <c r="N21" s="25"/>
    </row>
    <row r="22" spans="1:14" ht="18" customHeight="1">
      <c r="A22" s="23">
        <f t="shared" si="2"/>
        <v>16</v>
      </c>
      <c r="B22" s="24">
        <v>45307</v>
      </c>
      <c r="C22" s="25">
        <v>115753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15475</v>
      </c>
      <c r="K22" s="25">
        <f t="shared" si="0"/>
        <v>131228</v>
      </c>
      <c r="L22" s="25">
        <v>0</v>
      </c>
      <c r="M22" s="25">
        <f t="shared" si="1"/>
        <v>131228</v>
      </c>
      <c r="N22" s="25"/>
    </row>
    <row r="23" spans="1:14" ht="18" customHeight="1">
      <c r="A23" s="23">
        <f t="shared" si="2"/>
        <v>17</v>
      </c>
      <c r="B23" s="24">
        <v>45308</v>
      </c>
      <c r="C23" s="25">
        <v>160692</v>
      </c>
      <c r="D23" s="25">
        <v>940978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83008</v>
      </c>
      <c r="K23" s="25">
        <f t="shared" si="0"/>
        <v>1184678</v>
      </c>
      <c r="L23" s="25">
        <v>0</v>
      </c>
      <c r="M23" s="25">
        <f t="shared" si="1"/>
        <v>1184678</v>
      </c>
      <c r="N23" s="25"/>
    </row>
    <row r="24" spans="1:14" ht="18" customHeight="1">
      <c r="A24" s="23">
        <f t="shared" si="2"/>
        <v>18</v>
      </c>
      <c r="B24" s="24">
        <v>45309</v>
      </c>
      <c r="C24" s="25">
        <v>151075</v>
      </c>
      <c r="D24" s="25">
        <v>38394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16732</v>
      </c>
      <c r="K24" s="25">
        <f t="shared" si="0"/>
        <v>206201</v>
      </c>
      <c r="L24" s="25">
        <v>11682</v>
      </c>
      <c r="M24" s="25">
        <f t="shared" si="1"/>
        <v>194519</v>
      </c>
      <c r="N24" s="25"/>
    </row>
    <row r="25" spans="1:14" ht="18" customHeight="1">
      <c r="A25" s="23">
        <f t="shared" si="2"/>
        <v>19</v>
      </c>
      <c r="B25" s="24">
        <v>45310</v>
      </c>
      <c r="C25" s="25">
        <v>117330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56381</v>
      </c>
      <c r="K25" s="25">
        <f t="shared" si="0"/>
        <v>173711</v>
      </c>
      <c r="L25" s="25">
        <v>0</v>
      </c>
      <c r="M25" s="25">
        <f t="shared" si="1"/>
        <v>173711</v>
      </c>
      <c r="N25" s="25"/>
    </row>
    <row r="26" spans="1:14" ht="18" customHeight="1">
      <c r="A26" s="23">
        <f t="shared" si="2"/>
        <v>20</v>
      </c>
      <c r="B26" s="24">
        <v>45311</v>
      </c>
      <c r="C26" s="25">
        <v>124515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1664</v>
      </c>
      <c r="K26" s="25">
        <f t="shared" si="0"/>
        <v>126179</v>
      </c>
      <c r="L26" s="25">
        <v>0</v>
      </c>
      <c r="M26" s="25">
        <f t="shared" si="1"/>
        <v>126179</v>
      </c>
      <c r="N26" s="25"/>
    </row>
    <row r="27" spans="1:14" ht="18" customHeight="1">
      <c r="A27" s="23">
        <f t="shared" si="2"/>
        <v>21</v>
      </c>
      <c r="B27" s="24">
        <v>45312</v>
      </c>
      <c r="C27" s="25">
        <v>9932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f t="shared" si="0"/>
        <v>9932</v>
      </c>
      <c r="L27" s="25">
        <v>0</v>
      </c>
      <c r="M27" s="25">
        <f t="shared" si="1"/>
        <v>9932</v>
      </c>
      <c r="N27" s="25"/>
    </row>
    <row r="28" spans="1:14" ht="18" customHeight="1">
      <c r="A28" s="23">
        <f t="shared" si="2"/>
        <v>22</v>
      </c>
      <c r="B28" s="24">
        <v>45313</v>
      </c>
      <c r="C28" s="25">
        <v>162112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15645</v>
      </c>
      <c r="K28" s="25">
        <f t="shared" si="0"/>
        <v>177757</v>
      </c>
      <c r="L28" s="25">
        <v>0</v>
      </c>
      <c r="M28" s="25">
        <f t="shared" si="1"/>
        <v>177757</v>
      </c>
      <c r="N28" s="25"/>
    </row>
    <row r="29" spans="1:14" ht="18" customHeight="1">
      <c r="A29" s="23">
        <f t="shared" si="2"/>
        <v>23</v>
      </c>
      <c r="B29" s="24">
        <v>45314</v>
      </c>
      <c r="C29" s="25">
        <v>106916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13808</v>
      </c>
      <c r="K29" s="25">
        <f t="shared" si="0"/>
        <v>120724</v>
      </c>
      <c r="L29" s="25">
        <v>0</v>
      </c>
      <c r="M29" s="25">
        <f t="shared" si="1"/>
        <v>120724</v>
      </c>
      <c r="N29" s="25"/>
    </row>
    <row r="30" spans="1:14" ht="18" customHeight="1">
      <c r="A30" s="23">
        <f t="shared" si="2"/>
        <v>24</v>
      </c>
      <c r="B30" s="24">
        <v>45315</v>
      </c>
      <c r="C30" s="25">
        <v>173259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f t="shared" si="0"/>
        <v>173259</v>
      </c>
      <c r="L30" s="25">
        <v>1721</v>
      </c>
      <c r="M30" s="314">
        <f t="shared" si="1"/>
        <v>171538</v>
      </c>
      <c r="N30" s="25"/>
    </row>
    <row r="31" spans="1:14" ht="18" customHeight="1">
      <c r="A31" s="23">
        <f t="shared" si="2"/>
        <v>25</v>
      </c>
      <c r="B31" s="24">
        <v>45316</v>
      </c>
      <c r="C31" s="25">
        <v>157983</v>
      </c>
      <c r="D31" s="25">
        <v>1705978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2761</v>
      </c>
      <c r="K31" s="25">
        <f t="shared" si="0"/>
        <v>1866722</v>
      </c>
      <c r="L31" s="25">
        <v>0</v>
      </c>
      <c r="M31" s="25">
        <f t="shared" si="1"/>
        <v>1866722</v>
      </c>
      <c r="N31" s="25"/>
    </row>
    <row r="32" spans="1:14" ht="18" customHeight="1">
      <c r="A32" s="23">
        <f t="shared" si="2"/>
        <v>26</v>
      </c>
      <c r="B32" s="24">
        <v>45317</v>
      </c>
      <c r="C32" s="25">
        <v>4699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f t="shared" si="0"/>
        <v>4699</v>
      </c>
      <c r="L32" s="25">
        <v>0</v>
      </c>
      <c r="M32" s="25">
        <f t="shared" si="1"/>
        <v>4699</v>
      </c>
      <c r="N32" s="25"/>
    </row>
    <row r="33" spans="1:14" ht="18" customHeight="1">
      <c r="A33" s="23">
        <f t="shared" si="2"/>
        <v>27</v>
      </c>
      <c r="B33" s="24">
        <v>45318</v>
      </c>
      <c r="C33" s="25">
        <v>66675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f t="shared" si="0"/>
        <v>66675</v>
      </c>
      <c r="L33" s="25">
        <v>0</v>
      </c>
      <c r="M33" s="25">
        <f t="shared" si="1"/>
        <v>66675</v>
      </c>
      <c r="N33" s="25"/>
    </row>
    <row r="34" spans="1:14" ht="18" customHeight="1">
      <c r="A34" s="23">
        <v>28</v>
      </c>
      <c r="B34" s="24">
        <v>45319</v>
      </c>
      <c r="C34" s="25">
        <v>10131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f t="shared" si="0"/>
        <v>10131</v>
      </c>
      <c r="L34" s="25">
        <v>0</v>
      </c>
      <c r="M34" s="25">
        <f t="shared" si="1"/>
        <v>10131</v>
      </c>
      <c r="N34" s="25"/>
    </row>
    <row r="35" spans="1:14" ht="18" customHeight="1">
      <c r="A35" s="23">
        <v>29</v>
      </c>
      <c r="B35" s="24">
        <v>45320</v>
      </c>
      <c r="C35" s="25">
        <v>234504</v>
      </c>
      <c r="D35" s="25">
        <v>1644771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21110</v>
      </c>
      <c r="K35" s="25">
        <f t="shared" si="0"/>
        <v>1900385</v>
      </c>
      <c r="L35" s="25">
        <v>0</v>
      </c>
      <c r="M35" s="25">
        <f t="shared" si="1"/>
        <v>1900385</v>
      </c>
      <c r="N35" s="25"/>
    </row>
    <row r="36" spans="1:14" ht="18" customHeight="1">
      <c r="A36" s="23">
        <v>30</v>
      </c>
      <c r="B36" s="24">
        <v>45321</v>
      </c>
      <c r="C36" s="25">
        <v>124954</v>
      </c>
      <c r="D36" s="25">
        <v>857429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365310</v>
      </c>
      <c r="K36" s="25">
        <f t="shared" si="0"/>
        <v>1347693</v>
      </c>
      <c r="L36" s="25">
        <v>0</v>
      </c>
      <c r="M36" s="25">
        <f t="shared" si="1"/>
        <v>1347693</v>
      </c>
      <c r="N36" s="25"/>
    </row>
    <row r="37" spans="1:14" ht="18" customHeight="1">
      <c r="A37" s="23">
        <v>31</v>
      </c>
      <c r="B37" s="24">
        <v>45322</v>
      </c>
      <c r="C37" s="25">
        <v>195249</v>
      </c>
      <c r="D37" s="25">
        <v>3902270</v>
      </c>
      <c r="E37" s="25">
        <v>85520</v>
      </c>
      <c r="F37" s="25">
        <v>17481</v>
      </c>
      <c r="G37" s="25">
        <v>0</v>
      </c>
      <c r="H37" s="25">
        <v>978217</v>
      </c>
      <c r="I37" s="25">
        <v>16729</v>
      </c>
      <c r="J37" s="25">
        <v>3104</v>
      </c>
      <c r="K37" s="25">
        <f t="shared" si="0"/>
        <v>5198570</v>
      </c>
      <c r="L37" s="25">
        <v>0</v>
      </c>
      <c r="M37" s="25">
        <f t="shared" si="1"/>
        <v>5198570</v>
      </c>
      <c r="N37" s="25"/>
    </row>
    <row r="38" spans="1:14" s="163" customFormat="1" ht="18" customHeight="1">
      <c r="A38" s="428" t="s">
        <v>25</v>
      </c>
      <c r="B38" s="428"/>
      <c r="C38" s="26">
        <f>SUM(C7:C37)</f>
        <v>2215908</v>
      </c>
      <c r="D38" s="26">
        <f t="shared" ref="D38:M38" si="3">SUM(D7:D37)</f>
        <v>10307165</v>
      </c>
      <c r="E38" s="26">
        <f t="shared" si="3"/>
        <v>85520</v>
      </c>
      <c r="F38" s="26">
        <f t="shared" si="3"/>
        <v>17481</v>
      </c>
      <c r="G38" s="26">
        <f t="shared" si="3"/>
        <v>0</v>
      </c>
      <c r="H38" s="26">
        <f t="shared" si="3"/>
        <v>978217</v>
      </c>
      <c r="I38" s="26">
        <f t="shared" si="3"/>
        <v>16729</v>
      </c>
      <c r="J38" s="26">
        <f t="shared" si="3"/>
        <v>1015944</v>
      </c>
      <c r="K38" s="26">
        <f t="shared" si="3"/>
        <v>14636964</v>
      </c>
      <c r="L38" s="26">
        <f t="shared" si="3"/>
        <v>13403</v>
      </c>
      <c r="M38" s="26">
        <f t="shared" si="3"/>
        <v>14623561</v>
      </c>
      <c r="N38" s="245"/>
    </row>
    <row r="39" spans="1:14" s="36" customFormat="1" ht="35.1" customHeight="1">
      <c r="A39" s="158"/>
      <c r="B39" s="158"/>
      <c r="C39" s="159"/>
      <c r="D39" s="159"/>
      <c r="E39" s="39"/>
      <c r="F39" s="159"/>
      <c r="G39" s="159"/>
      <c r="H39" s="159"/>
      <c r="I39" s="159"/>
      <c r="J39" s="159"/>
      <c r="K39" s="159"/>
      <c r="L39" s="159"/>
      <c r="M39" s="159"/>
      <c r="N39" s="160"/>
    </row>
    <row r="40" spans="1:14" ht="20.100000000000001" customHeight="1">
      <c r="A40" s="27"/>
      <c r="B40" s="424" t="s">
        <v>37</v>
      </c>
      <c r="C40" s="424"/>
      <c r="D40" s="49"/>
      <c r="F40" s="49"/>
      <c r="G40" s="49"/>
      <c r="H40" s="49"/>
      <c r="I40" s="49"/>
      <c r="J40" s="49"/>
      <c r="K40" s="27"/>
      <c r="L40" s="27"/>
      <c r="M40" s="424" t="s">
        <v>37</v>
      </c>
      <c r="N40" s="424"/>
    </row>
    <row r="41" spans="1:14">
      <c r="D41" s="39"/>
      <c r="E41" s="64"/>
      <c r="F41" s="39"/>
      <c r="G41" s="39"/>
      <c r="H41" s="39"/>
      <c r="I41" s="39" t="s">
        <v>136</v>
      </c>
      <c r="J41" s="39" t="s">
        <v>135</v>
      </c>
      <c r="K41" s="39"/>
    </row>
    <row r="43" spans="1:14">
      <c r="J43" t="s">
        <v>134</v>
      </c>
    </row>
    <row r="44" spans="1:14" ht="18.75">
      <c r="F44" s="159"/>
      <c r="K44" s="2"/>
    </row>
    <row r="45" spans="1:14">
      <c r="D45" s="64"/>
      <c r="E45" s="64"/>
      <c r="F45" s="49"/>
      <c r="G45" s="64"/>
      <c r="H45" s="64"/>
      <c r="I45" s="64"/>
      <c r="J45" s="64"/>
      <c r="K45" s="64"/>
    </row>
    <row r="46" spans="1:14">
      <c r="F46" s="39"/>
    </row>
    <row r="50" spans="6:6">
      <c r="F50" s="64"/>
    </row>
  </sheetData>
  <mergeCells count="7">
    <mergeCell ref="B40:C40"/>
    <mergeCell ref="M40:N40"/>
    <mergeCell ref="A1:N1"/>
    <mergeCell ref="A2:N2"/>
    <mergeCell ref="A3:N3"/>
    <mergeCell ref="A4:N4"/>
    <mergeCell ref="A38:B38"/>
  </mergeCells>
  <printOptions horizontalCentered="1"/>
  <pageMargins left="0" right="0" top="0.25" bottom="0" header="0.23622047244094499" footer="0.23622047244094499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75"/>
  <sheetViews>
    <sheetView showWhiteSpace="0" topLeftCell="A31" workbookViewId="0">
      <selection activeCell="F41" sqref="F41"/>
    </sheetView>
  </sheetViews>
  <sheetFormatPr defaultColWidth="9.140625" defaultRowHeight="15"/>
  <cols>
    <col min="1" max="1" width="5.42578125" style="32" customWidth="1"/>
    <col min="2" max="2" width="14.5703125" style="32" customWidth="1"/>
    <col min="3" max="3" width="15.7109375" style="18" customWidth="1"/>
    <col min="4" max="4" width="17.85546875" style="18" bestFit="1" customWidth="1"/>
    <col min="5" max="5" width="12.85546875" style="18" customWidth="1"/>
    <col min="6" max="6" width="13.85546875" style="18" customWidth="1"/>
    <col min="7" max="7" width="6.85546875" style="18" customWidth="1"/>
    <col min="8" max="8" width="15.7109375" style="18" customWidth="1"/>
    <col min="9" max="9" width="13" style="18" customWidth="1"/>
    <col min="10" max="10" width="14.7109375" style="18" customWidth="1"/>
    <col min="11" max="11" width="17.7109375" style="18" bestFit="1" customWidth="1"/>
    <col min="12" max="12" width="12.5703125" style="18" customWidth="1"/>
    <col min="13" max="13" width="17.85546875" style="18" customWidth="1"/>
    <col min="14" max="14" width="18" style="18" bestFit="1" customWidth="1"/>
    <col min="15" max="15" width="18.85546875" style="18" customWidth="1"/>
    <col min="16" max="16" width="9.140625" style="18"/>
    <col min="17" max="17" width="255.7109375" style="18" bestFit="1" customWidth="1"/>
    <col min="18" max="18" width="10.5703125" style="18" bestFit="1" customWidth="1"/>
    <col min="19" max="16384" width="9.140625" style="18"/>
  </cols>
  <sheetData>
    <row r="1" spans="1:15">
      <c r="A1" s="429" t="s">
        <v>82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</row>
    <row r="2" spans="1:15" ht="15.75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</row>
    <row r="3" spans="1:15" ht="15.75">
      <c r="A3" s="430" t="s">
        <v>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</row>
    <row r="4" spans="1:15" s="19" customFormat="1" ht="15.75">
      <c r="A4" s="431" t="s">
        <v>279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s="19" customFormat="1" ht="102" customHeight="1">
      <c r="A5" s="22" t="s">
        <v>71</v>
      </c>
      <c r="B5" s="22" t="s">
        <v>72</v>
      </c>
      <c r="C5" s="22" t="s">
        <v>73</v>
      </c>
      <c r="D5" s="22" t="s">
        <v>74</v>
      </c>
      <c r="E5" s="22" t="s">
        <v>130</v>
      </c>
      <c r="F5" s="22" t="s">
        <v>242</v>
      </c>
      <c r="G5" s="22" t="s">
        <v>100</v>
      </c>
      <c r="H5" s="22" t="s">
        <v>133</v>
      </c>
      <c r="I5" s="22" t="s">
        <v>75</v>
      </c>
      <c r="J5" s="22" t="s">
        <v>76</v>
      </c>
      <c r="K5" s="22" t="s">
        <v>25</v>
      </c>
      <c r="L5" s="22" t="s">
        <v>83</v>
      </c>
      <c r="M5" s="22" t="s">
        <v>84</v>
      </c>
      <c r="N5" s="22" t="s">
        <v>85</v>
      </c>
      <c r="O5" s="22" t="s">
        <v>79</v>
      </c>
    </row>
    <row r="6" spans="1:15" s="19" customFormat="1" ht="15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 t="s">
        <v>80</v>
      </c>
      <c r="L6" s="20">
        <v>11</v>
      </c>
      <c r="M6" s="20" t="s">
        <v>253</v>
      </c>
      <c r="N6" s="20">
        <v>12</v>
      </c>
      <c r="O6" s="20"/>
    </row>
    <row r="7" spans="1:15" ht="22.5" customHeight="1">
      <c r="A7" s="23">
        <v>1</v>
      </c>
      <c r="B7" s="24">
        <v>44927</v>
      </c>
      <c r="C7" s="25">
        <v>337875</v>
      </c>
      <c r="D7" s="25">
        <v>928264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580177</v>
      </c>
      <c r="K7" s="25">
        <f>SUM(C7:J7)</f>
        <v>1846316</v>
      </c>
      <c r="L7" s="25">
        <v>0</v>
      </c>
      <c r="M7" s="25">
        <f>K7-L7</f>
        <v>1846316</v>
      </c>
      <c r="N7" s="25">
        <f>M7</f>
        <v>1846316</v>
      </c>
      <c r="O7" s="25"/>
    </row>
    <row r="8" spans="1:15" ht="19.5" customHeight="1">
      <c r="A8" s="23">
        <v>2</v>
      </c>
      <c r="B8" s="24">
        <v>44928</v>
      </c>
      <c r="C8" s="25">
        <v>12940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25527</v>
      </c>
      <c r="K8" s="25">
        <f t="shared" ref="K8:K37" si="0">SUM(C8:J8)</f>
        <v>38467</v>
      </c>
      <c r="L8" s="25">
        <v>0</v>
      </c>
      <c r="M8" s="25">
        <f t="shared" ref="M8:M37" si="1">K8-L8</f>
        <v>38467</v>
      </c>
      <c r="N8" s="25">
        <f t="shared" ref="N8:N34" si="2">M8</f>
        <v>38467</v>
      </c>
      <c r="O8" s="25"/>
    </row>
    <row r="9" spans="1:15" ht="21" customHeight="1">
      <c r="A9" s="23">
        <v>3</v>
      </c>
      <c r="B9" s="24">
        <v>44929</v>
      </c>
      <c r="C9" s="25">
        <v>13800</v>
      </c>
      <c r="D9" s="25">
        <v>58425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f t="shared" si="0"/>
        <v>72225</v>
      </c>
      <c r="L9" s="25">
        <v>0</v>
      </c>
      <c r="M9" s="25">
        <f t="shared" si="1"/>
        <v>72225</v>
      </c>
      <c r="N9" s="25">
        <f t="shared" si="2"/>
        <v>72225</v>
      </c>
      <c r="O9" s="25"/>
    </row>
    <row r="10" spans="1:15" ht="22.5" customHeight="1">
      <c r="A10" s="23">
        <v>4</v>
      </c>
      <c r="B10" s="24">
        <v>44930</v>
      </c>
      <c r="C10" s="25">
        <v>18500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36214</v>
      </c>
      <c r="K10" s="25">
        <f t="shared" si="0"/>
        <v>54714</v>
      </c>
      <c r="L10" s="25">
        <v>0</v>
      </c>
      <c r="M10" s="25">
        <f t="shared" si="1"/>
        <v>54714</v>
      </c>
      <c r="N10" s="25">
        <f t="shared" si="2"/>
        <v>54714</v>
      </c>
      <c r="O10" s="25"/>
    </row>
    <row r="11" spans="1:15" ht="21.75" customHeight="1">
      <c r="A11" s="23">
        <v>5</v>
      </c>
      <c r="B11" s="24">
        <v>44931</v>
      </c>
      <c r="C11" s="25">
        <v>39030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11212</v>
      </c>
      <c r="K11" s="25">
        <f t="shared" si="0"/>
        <v>50242</v>
      </c>
      <c r="L11" s="25">
        <v>0</v>
      </c>
      <c r="M11" s="25">
        <f t="shared" si="1"/>
        <v>50242</v>
      </c>
      <c r="N11" s="25">
        <f t="shared" si="2"/>
        <v>50242</v>
      </c>
      <c r="O11" s="25"/>
    </row>
    <row r="12" spans="1:15" ht="21" customHeight="1">
      <c r="A12" s="23">
        <v>6</v>
      </c>
      <c r="B12" s="24">
        <v>44932</v>
      </c>
      <c r="C12" s="25">
        <v>20630</v>
      </c>
      <c r="D12" s="25">
        <v>4988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405</v>
      </c>
      <c r="K12" s="25">
        <f t="shared" si="0"/>
        <v>26023</v>
      </c>
      <c r="L12" s="25">
        <v>0</v>
      </c>
      <c r="M12" s="25">
        <f t="shared" si="1"/>
        <v>26023</v>
      </c>
      <c r="N12" s="25">
        <f t="shared" si="2"/>
        <v>26023</v>
      </c>
      <c r="O12" s="25"/>
    </row>
    <row r="13" spans="1:15" ht="19.5" customHeight="1">
      <c r="A13" s="23">
        <v>7</v>
      </c>
      <c r="B13" s="24">
        <v>44933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f t="shared" si="0"/>
        <v>0</v>
      </c>
      <c r="L13" s="25">
        <v>0</v>
      </c>
      <c r="M13" s="25">
        <f t="shared" si="1"/>
        <v>0</v>
      </c>
      <c r="N13" s="25">
        <f t="shared" si="2"/>
        <v>0</v>
      </c>
      <c r="O13" s="25"/>
    </row>
    <row r="14" spans="1:15" ht="20.25" customHeight="1">
      <c r="A14" s="23">
        <v>8</v>
      </c>
      <c r="B14" s="24">
        <v>44934</v>
      </c>
      <c r="C14" s="25">
        <v>38230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f t="shared" si="0"/>
        <v>38230</v>
      </c>
      <c r="L14" s="25">
        <v>0</v>
      </c>
      <c r="M14" s="25">
        <f t="shared" si="1"/>
        <v>38230</v>
      </c>
      <c r="N14" s="25">
        <f t="shared" si="2"/>
        <v>38230</v>
      </c>
      <c r="O14" s="25"/>
    </row>
    <row r="15" spans="1:15" ht="18.75" customHeight="1">
      <c r="A15" s="23">
        <v>9</v>
      </c>
      <c r="B15" s="24">
        <v>44935</v>
      </c>
      <c r="C15" s="25">
        <v>18500</v>
      </c>
      <c r="D15" s="25">
        <v>68559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f t="shared" si="0"/>
        <v>87059</v>
      </c>
      <c r="L15" s="25">
        <v>0</v>
      </c>
      <c r="M15" s="25">
        <f t="shared" si="1"/>
        <v>87059</v>
      </c>
      <c r="N15" s="25">
        <f t="shared" si="2"/>
        <v>87059</v>
      </c>
      <c r="O15" s="25"/>
    </row>
    <row r="16" spans="1:15" ht="19.5" customHeight="1">
      <c r="A16" s="23">
        <v>10</v>
      </c>
      <c r="B16" s="24">
        <v>44936</v>
      </c>
      <c r="C16" s="25">
        <v>44510</v>
      </c>
      <c r="D16" s="25">
        <v>22246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4028</v>
      </c>
      <c r="K16" s="25">
        <f t="shared" si="0"/>
        <v>70784</v>
      </c>
      <c r="L16" s="25">
        <v>0</v>
      </c>
      <c r="M16" s="25">
        <f t="shared" si="1"/>
        <v>70784</v>
      </c>
      <c r="N16" s="25">
        <f t="shared" si="2"/>
        <v>70784</v>
      </c>
      <c r="O16" s="25"/>
    </row>
    <row r="17" spans="1:15" ht="17.25" customHeight="1">
      <c r="A17" s="23">
        <v>11</v>
      </c>
      <c r="B17" s="24">
        <v>44937</v>
      </c>
      <c r="C17" s="25">
        <v>27360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f t="shared" si="0"/>
        <v>27360</v>
      </c>
      <c r="L17" s="25">
        <v>0</v>
      </c>
      <c r="M17" s="25">
        <f t="shared" si="1"/>
        <v>27360</v>
      </c>
      <c r="N17" s="25">
        <f t="shared" si="2"/>
        <v>27360</v>
      </c>
      <c r="O17" s="25"/>
    </row>
    <row r="18" spans="1:15" ht="19.5" customHeight="1">
      <c r="A18" s="23">
        <v>12</v>
      </c>
      <c r="B18" s="24">
        <v>44938</v>
      </c>
      <c r="C18" s="25">
        <v>26060</v>
      </c>
      <c r="D18" s="25">
        <v>134863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343560</v>
      </c>
      <c r="K18" s="25">
        <f t="shared" si="0"/>
        <v>504483</v>
      </c>
      <c r="L18" s="25">
        <v>0</v>
      </c>
      <c r="M18" s="25">
        <f t="shared" si="1"/>
        <v>504483</v>
      </c>
      <c r="N18" s="25">
        <f t="shared" si="2"/>
        <v>504483</v>
      </c>
      <c r="O18" s="25"/>
    </row>
    <row r="19" spans="1:15" ht="19.5" customHeight="1">
      <c r="A19" s="23">
        <v>13</v>
      </c>
      <c r="B19" s="24">
        <v>44939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f t="shared" si="0"/>
        <v>0</v>
      </c>
      <c r="L19" s="25">
        <v>0</v>
      </c>
      <c r="M19" s="25">
        <f t="shared" si="1"/>
        <v>0</v>
      </c>
      <c r="N19" s="25">
        <f t="shared" si="2"/>
        <v>0</v>
      </c>
      <c r="O19" s="25"/>
    </row>
    <row r="20" spans="1:15" ht="19.5" customHeight="1">
      <c r="A20" s="23">
        <v>14</v>
      </c>
      <c r="B20" s="24">
        <v>44940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f t="shared" si="0"/>
        <v>0</v>
      </c>
      <c r="L20" s="25">
        <v>0</v>
      </c>
      <c r="M20" s="25">
        <f t="shared" si="1"/>
        <v>0</v>
      </c>
      <c r="N20" s="25">
        <f t="shared" si="2"/>
        <v>0</v>
      </c>
      <c r="O20" s="25"/>
    </row>
    <row r="21" spans="1:15" ht="20.25" customHeight="1">
      <c r="A21" s="23">
        <v>15</v>
      </c>
      <c r="B21" s="24">
        <v>44941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f t="shared" si="0"/>
        <v>0</v>
      </c>
      <c r="L21" s="25">
        <v>0</v>
      </c>
      <c r="M21" s="25">
        <f t="shared" si="1"/>
        <v>0</v>
      </c>
      <c r="N21" s="25">
        <f t="shared" si="2"/>
        <v>0</v>
      </c>
      <c r="O21" s="25"/>
    </row>
    <row r="22" spans="1:15" ht="20.25" customHeight="1">
      <c r="A22" s="23">
        <v>16</v>
      </c>
      <c r="B22" s="24">
        <v>44942</v>
      </c>
      <c r="C22" s="25">
        <v>105600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15475</v>
      </c>
      <c r="K22" s="25">
        <f t="shared" si="0"/>
        <v>121075</v>
      </c>
      <c r="L22" s="25">
        <v>0</v>
      </c>
      <c r="M22" s="25">
        <f t="shared" si="1"/>
        <v>121075</v>
      </c>
      <c r="N22" s="25">
        <f t="shared" si="2"/>
        <v>121075</v>
      </c>
      <c r="O22" s="25"/>
    </row>
    <row r="23" spans="1:15" ht="24.75" customHeight="1">
      <c r="A23" s="23">
        <v>17</v>
      </c>
      <c r="B23" s="24">
        <v>44943</v>
      </c>
      <c r="C23" s="25">
        <v>144310</v>
      </c>
      <c r="D23" s="25">
        <v>940978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83008</v>
      </c>
      <c r="K23" s="25">
        <f t="shared" si="0"/>
        <v>1168296</v>
      </c>
      <c r="L23" s="25">
        <v>0</v>
      </c>
      <c r="M23" s="25">
        <f t="shared" si="1"/>
        <v>1168296</v>
      </c>
      <c r="N23" s="25">
        <f t="shared" si="2"/>
        <v>1168296</v>
      </c>
      <c r="O23" s="25"/>
    </row>
    <row r="24" spans="1:15" ht="21" customHeight="1">
      <c r="A24" s="23">
        <v>18</v>
      </c>
      <c r="B24" s="24">
        <v>44944</v>
      </c>
      <c r="C24" s="25">
        <v>197980</v>
      </c>
      <c r="D24" s="25">
        <v>38394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13650</v>
      </c>
      <c r="K24" s="25">
        <f t="shared" si="0"/>
        <v>250024</v>
      </c>
      <c r="L24" s="25">
        <v>11682</v>
      </c>
      <c r="M24" s="25">
        <f t="shared" si="1"/>
        <v>238342</v>
      </c>
      <c r="N24" s="25">
        <f t="shared" si="2"/>
        <v>238342</v>
      </c>
      <c r="O24" s="25"/>
    </row>
    <row r="25" spans="1:15" ht="21" customHeight="1">
      <c r="A25" s="23">
        <v>19</v>
      </c>
      <c r="B25" s="24">
        <v>44945</v>
      </c>
      <c r="C25" s="25">
        <v>77140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59463</v>
      </c>
      <c r="K25" s="25">
        <f t="shared" si="0"/>
        <v>136603</v>
      </c>
      <c r="L25" s="25">
        <v>0</v>
      </c>
      <c r="M25" s="25">
        <f t="shared" si="1"/>
        <v>136603</v>
      </c>
      <c r="N25" s="25">
        <f t="shared" si="2"/>
        <v>136603</v>
      </c>
      <c r="O25" s="25"/>
    </row>
    <row r="26" spans="1:15" ht="21" customHeight="1">
      <c r="A26" s="23">
        <v>20</v>
      </c>
      <c r="B26" s="24">
        <v>44946</v>
      </c>
      <c r="C26" s="25">
        <v>110880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732</v>
      </c>
      <c r="K26" s="25">
        <f t="shared" si="0"/>
        <v>111612</v>
      </c>
      <c r="L26" s="25">
        <v>0</v>
      </c>
      <c r="M26" s="25">
        <f t="shared" si="1"/>
        <v>111612</v>
      </c>
      <c r="N26" s="25">
        <f t="shared" si="2"/>
        <v>111612</v>
      </c>
      <c r="O26" s="25"/>
    </row>
    <row r="27" spans="1:15" ht="20.25" customHeight="1">
      <c r="A27" s="23">
        <v>21</v>
      </c>
      <c r="B27" s="24">
        <v>44947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f t="shared" si="0"/>
        <v>0</v>
      </c>
      <c r="L27" s="25">
        <v>0</v>
      </c>
      <c r="M27" s="25">
        <f t="shared" si="1"/>
        <v>0</v>
      </c>
      <c r="N27" s="25">
        <f t="shared" si="2"/>
        <v>0</v>
      </c>
      <c r="O27" s="25"/>
    </row>
    <row r="28" spans="1:15" ht="22.5" customHeight="1">
      <c r="A28" s="23">
        <v>22</v>
      </c>
      <c r="B28" s="24">
        <v>44948</v>
      </c>
      <c r="C28" s="25">
        <v>162190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932</v>
      </c>
      <c r="K28" s="25">
        <f t="shared" si="0"/>
        <v>163122</v>
      </c>
      <c r="L28" s="25">
        <v>0</v>
      </c>
      <c r="M28" s="25">
        <f t="shared" si="1"/>
        <v>163122</v>
      </c>
      <c r="N28" s="25">
        <f t="shared" si="2"/>
        <v>163122</v>
      </c>
      <c r="O28" s="25"/>
    </row>
    <row r="29" spans="1:15" ht="20.25" customHeight="1">
      <c r="A29" s="23">
        <v>23</v>
      </c>
      <c r="B29" s="24">
        <v>44949</v>
      </c>
      <c r="C29" s="25">
        <v>181360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29453</v>
      </c>
      <c r="K29" s="25">
        <f t="shared" si="0"/>
        <v>210813</v>
      </c>
      <c r="L29" s="25">
        <v>0</v>
      </c>
      <c r="M29" s="25">
        <f t="shared" si="1"/>
        <v>210813</v>
      </c>
      <c r="N29" s="25">
        <f t="shared" si="2"/>
        <v>210813</v>
      </c>
      <c r="O29" s="25"/>
    </row>
    <row r="30" spans="1:15" ht="19.5" customHeight="1">
      <c r="A30" s="23">
        <v>24</v>
      </c>
      <c r="B30" s="24">
        <v>44950</v>
      </c>
      <c r="C30" s="25">
        <v>55860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f t="shared" ref="K30:K37" si="3">SUM(C30:J30)</f>
        <v>55860</v>
      </c>
      <c r="L30" s="25">
        <v>1721</v>
      </c>
      <c r="M30" s="25">
        <f t="shared" si="1"/>
        <v>54139</v>
      </c>
      <c r="N30" s="25">
        <f t="shared" si="2"/>
        <v>54139</v>
      </c>
      <c r="O30" s="25"/>
    </row>
    <row r="31" spans="1:15" ht="21.75" customHeight="1">
      <c r="A31" s="23">
        <v>25</v>
      </c>
      <c r="B31" s="24">
        <v>44951</v>
      </c>
      <c r="C31" s="25">
        <v>169100</v>
      </c>
      <c r="D31" s="25">
        <v>1705978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2761</v>
      </c>
      <c r="K31" s="25">
        <f t="shared" si="3"/>
        <v>1877839</v>
      </c>
      <c r="L31" s="25">
        <v>0</v>
      </c>
      <c r="M31" s="25">
        <f t="shared" si="1"/>
        <v>1877839</v>
      </c>
      <c r="N31" s="25">
        <f t="shared" si="2"/>
        <v>1877839</v>
      </c>
      <c r="O31" s="25"/>
    </row>
    <row r="32" spans="1:15" ht="21" customHeight="1">
      <c r="A32" s="23">
        <v>26</v>
      </c>
      <c r="B32" s="24">
        <v>44952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f t="shared" si="3"/>
        <v>0</v>
      </c>
      <c r="L32" s="25">
        <v>0</v>
      </c>
      <c r="M32" s="25">
        <f t="shared" si="1"/>
        <v>0</v>
      </c>
      <c r="N32" s="25">
        <f t="shared" si="2"/>
        <v>0</v>
      </c>
      <c r="O32" s="25"/>
    </row>
    <row r="33" spans="1:18" ht="20.25" customHeight="1">
      <c r="A33" s="23">
        <v>27</v>
      </c>
      <c r="B33" s="24">
        <v>44953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f t="shared" si="3"/>
        <v>0</v>
      </c>
      <c r="L33" s="25">
        <v>0</v>
      </c>
      <c r="M33" s="25">
        <f t="shared" si="1"/>
        <v>0</v>
      </c>
      <c r="N33" s="25">
        <f t="shared" si="2"/>
        <v>0</v>
      </c>
      <c r="O33" s="25"/>
      <c r="R33" s="40"/>
    </row>
    <row r="34" spans="1:18" ht="20.25" customHeight="1">
      <c r="A34" s="23">
        <v>28</v>
      </c>
      <c r="B34" s="24">
        <v>44954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f t="shared" si="3"/>
        <v>0</v>
      </c>
      <c r="L34" s="25">
        <v>0</v>
      </c>
      <c r="M34" s="25">
        <f t="shared" si="1"/>
        <v>0</v>
      </c>
      <c r="N34" s="25">
        <f t="shared" si="2"/>
        <v>0</v>
      </c>
      <c r="O34" s="25"/>
      <c r="R34" s="40"/>
    </row>
    <row r="35" spans="1:18" ht="20.25" customHeight="1">
      <c r="A35" s="23">
        <v>29</v>
      </c>
      <c r="B35" s="24">
        <v>44955</v>
      </c>
      <c r="C35" s="25">
        <v>259450</v>
      </c>
      <c r="D35" s="25">
        <v>1644771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13836</v>
      </c>
      <c r="K35" s="25">
        <f t="shared" si="3"/>
        <v>1918057</v>
      </c>
      <c r="L35" s="25">
        <v>0</v>
      </c>
      <c r="M35" s="25">
        <f t="shared" si="1"/>
        <v>1918057</v>
      </c>
      <c r="N35" s="25">
        <v>0</v>
      </c>
      <c r="O35" s="25"/>
      <c r="R35" s="40"/>
    </row>
    <row r="36" spans="1:18" ht="20.25" customHeight="1">
      <c r="A36" s="23">
        <v>30</v>
      </c>
      <c r="B36" s="24">
        <v>44956</v>
      </c>
      <c r="C36" s="25">
        <v>194030</v>
      </c>
      <c r="D36" s="25">
        <v>857429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372584</v>
      </c>
      <c r="K36" s="25">
        <f t="shared" si="3"/>
        <v>1424043</v>
      </c>
      <c r="L36" s="25">
        <v>0</v>
      </c>
      <c r="M36" s="25">
        <f t="shared" si="1"/>
        <v>1424043</v>
      </c>
      <c r="N36" s="25">
        <v>1</v>
      </c>
      <c r="O36" s="25"/>
      <c r="R36" s="40"/>
    </row>
    <row r="37" spans="1:18" ht="20.25" customHeight="1">
      <c r="A37" s="23">
        <v>31</v>
      </c>
      <c r="B37" s="24">
        <v>44957</v>
      </c>
      <c r="C37" s="25">
        <v>165250</v>
      </c>
      <c r="D37" s="25">
        <v>3902270</v>
      </c>
      <c r="E37" s="25">
        <v>85520</v>
      </c>
      <c r="F37" s="25">
        <v>17481</v>
      </c>
      <c r="G37" s="25">
        <v>0</v>
      </c>
      <c r="H37" s="25">
        <v>978217</v>
      </c>
      <c r="I37" s="25">
        <v>16729</v>
      </c>
      <c r="J37" s="25">
        <v>934</v>
      </c>
      <c r="K37" s="25">
        <f t="shared" si="3"/>
        <v>5166401</v>
      </c>
      <c r="L37" s="25">
        <v>0</v>
      </c>
      <c r="M37" s="25">
        <f t="shared" si="1"/>
        <v>5166401</v>
      </c>
      <c r="N37" s="25">
        <v>2</v>
      </c>
      <c r="O37" s="25"/>
      <c r="R37" s="40"/>
    </row>
    <row r="38" spans="1:18" s="27" customFormat="1" ht="24.75" customHeight="1">
      <c r="A38" s="432" t="s">
        <v>25</v>
      </c>
      <c r="B38" s="432"/>
      <c r="C38" s="26">
        <f>SUM(C7:C37)</f>
        <v>2420585</v>
      </c>
      <c r="D38" s="26">
        <f t="shared" ref="D38:N38" si="4">SUM(D7:D37)</f>
        <v>10307165</v>
      </c>
      <c r="E38" s="26">
        <f t="shared" si="4"/>
        <v>85520</v>
      </c>
      <c r="F38" s="26">
        <f t="shared" si="4"/>
        <v>17481</v>
      </c>
      <c r="G38" s="26">
        <f t="shared" si="4"/>
        <v>0</v>
      </c>
      <c r="H38" s="26">
        <f t="shared" si="4"/>
        <v>978217</v>
      </c>
      <c r="I38" s="26">
        <f t="shared" si="4"/>
        <v>16729</v>
      </c>
      <c r="J38" s="26">
        <f t="shared" si="4"/>
        <v>1593951</v>
      </c>
      <c r="K38" s="26">
        <f t="shared" si="4"/>
        <v>15419648</v>
      </c>
      <c r="L38" s="26">
        <f t="shared" si="4"/>
        <v>13403</v>
      </c>
      <c r="M38" s="26">
        <f t="shared" si="4"/>
        <v>15406245</v>
      </c>
      <c r="N38" s="26">
        <f t="shared" si="4"/>
        <v>6897747</v>
      </c>
      <c r="O38" s="26"/>
    </row>
    <row r="39" spans="1:18" ht="15.75">
      <c r="A39" s="41"/>
      <c r="B39" s="41"/>
      <c r="C39" s="47"/>
      <c r="D39" s="42"/>
      <c r="E39" s="42"/>
      <c r="F39" s="42"/>
      <c r="G39" s="42"/>
      <c r="H39" s="42"/>
      <c r="I39" s="30"/>
      <c r="J39" s="42"/>
      <c r="K39" s="10"/>
      <c r="L39" s="10"/>
      <c r="M39" s="10"/>
      <c r="N39" s="10"/>
      <c r="O39" s="43"/>
    </row>
    <row r="40" spans="1:18">
      <c r="A40" s="44"/>
      <c r="B40" s="44"/>
      <c r="C40" s="10"/>
      <c r="D40" s="10"/>
      <c r="E40" s="10"/>
      <c r="F40" s="10"/>
      <c r="G40" s="10"/>
      <c r="H40" s="10"/>
      <c r="I40" s="30"/>
      <c r="J40" s="10"/>
      <c r="K40" s="10"/>
      <c r="L40" s="45"/>
      <c r="M40" s="45"/>
      <c r="N40" s="10"/>
      <c r="O40" s="43"/>
    </row>
    <row r="41" spans="1:18">
      <c r="A41" s="46"/>
      <c r="B41" s="46"/>
      <c r="C41" s="47"/>
      <c r="D41" s="47"/>
      <c r="E41" s="47"/>
      <c r="F41" s="47"/>
      <c r="G41" s="47"/>
      <c r="H41" s="47"/>
      <c r="I41" s="30"/>
      <c r="J41" s="47"/>
      <c r="K41" s="47"/>
      <c r="L41" s="27"/>
      <c r="M41" s="27"/>
      <c r="N41" s="47"/>
      <c r="O41" s="48"/>
    </row>
    <row r="42" spans="1:18">
      <c r="A42" s="27"/>
      <c r="B42" s="424" t="s">
        <v>35</v>
      </c>
      <c r="C42" s="424"/>
      <c r="D42" s="47"/>
      <c r="E42" s="49"/>
      <c r="F42" s="49"/>
      <c r="G42" s="49"/>
      <c r="H42" s="49"/>
      <c r="I42" s="30"/>
      <c r="J42" s="50"/>
      <c r="K42" s="46"/>
      <c r="L42" s="46"/>
      <c r="M42" s="424" t="s">
        <v>36</v>
      </c>
      <c r="N42" s="424"/>
      <c r="O42" s="27"/>
    </row>
    <row r="43" spans="1:18" ht="21.75" customHeight="1">
      <c r="A43" s="27"/>
      <c r="B43" s="424" t="s">
        <v>37</v>
      </c>
      <c r="C43" s="424"/>
      <c r="D43" s="46"/>
      <c r="E43" s="49"/>
      <c r="F43" s="49"/>
      <c r="G43" s="49"/>
      <c r="H43" s="49"/>
      <c r="I43" s="30"/>
      <c r="J43" s="49"/>
      <c r="K43" s="27"/>
      <c r="L43" s="27"/>
      <c r="M43" s="424" t="s">
        <v>37</v>
      </c>
      <c r="N43" s="424"/>
      <c r="O43" s="27"/>
    </row>
    <row r="44" spans="1:18">
      <c r="I44" s="30"/>
    </row>
    <row r="45" spans="1:18">
      <c r="I45" s="30"/>
      <c r="K45" s="40"/>
    </row>
    <row r="75" spans="15:15">
      <c r="O75" s="51"/>
    </row>
  </sheetData>
  <mergeCells count="9">
    <mergeCell ref="B43:C43"/>
    <mergeCell ref="M43:N43"/>
    <mergeCell ref="A1:O1"/>
    <mergeCell ref="A2:O2"/>
    <mergeCell ref="A3:O3"/>
    <mergeCell ref="A4:O4"/>
    <mergeCell ref="A38:B38"/>
    <mergeCell ref="B42:C42"/>
    <mergeCell ref="M42:N42"/>
  </mergeCells>
  <printOptions horizontalCentered="1"/>
  <pageMargins left="0" right="0" top="0.25" bottom="0" header="0" footer="0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F14" sqref="F14"/>
    </sheetView>
  </sheetViews>
  <sheetFormatPr defaultRowHeight="15"/>
  <cols>
    <col min="1" max="1" width="7.85546875" customWidth="1"/>
    <col min="2" max="2" width="14.5703125" bestFit="1" customWidth="1"/>
    <col min="3" max="3" width="16.42578125" customWidth="1"/>
    <col min="4" max="4" width="18" customWidth="1"/>
    <col min="5" max="5" width="17" customWidth="1"/>
    <col min="6" max="6" width="13.28515625" customWidth="1"/>
    <col min="7" max="7" width="16.5703125" customWidth="1"/>
    <col min="8" max="8" width="11.42578125" customWidth="1"/>
    <col min="9" max="9" width="13.5703125" customWidth="1"/>
    <col min="10" max="11" width="15" customWidth="1"/>
    <col min="12" max="12" width="22.7109375" customWidth="1"/>
  </cols>
  <sheetData>
    <row r="2" spans="1:12" ht="18">
      <c r="A2" s="433" t="s">
        <v>248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 ht="15.75">
      <c r="A3" s="434" t="s">
        <v>249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249" t="s">
        <v>250</v>
      </c>
    </row>
    <row r="4" spans="1:12" ht="34.5" customHeight="1">
      <c r="A4" s="435" t="s">
        <v>264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40.5" customHeight="1">
      <c r="A5" s="243" t="s">
        <v>61</v>
      </c>
      <c r="B5" s="243" t="s">
        <v>86</v>
      </c>
      <c r="C5" s="243" t="s">
        <v>87</v>
      </c>
      <c r="D5" s="243" t="s">
        <v>88</v>
      </c>
      <c r="E5" s="243" t="s">
        <v>89</v>
      </c>
      <c r="F5" s="436" t="s">
        <v>90</v>
      </c>
      <c r="G5" s="436"/>
      <c r="H5" s="436" t="s">
        <v>91</v>
      </c>
      <c r="I5" s="436"/>
      <c r="J5" s="243" t="s">
        <v>92</v>
      </c>
      <c r="K5" s="65" t="s">
        <v>238</v>
      </c>
      <c r="L5" s="66" t="s">
        <v>94</v>
      </c>
    </row>
    <row r="6" spans="1:12" ht="27" customHeight="1">
      <c r="A6" s="312">
        <v>1</v>
      </c>
      <c r="B6" s="248">
        <v>45260</v>
      </c>
      <c r="C6" s="260" t="s">
        <v>265</v>
      </c>
      <c r="D6" s="316" t="s">
        <v>240</v>
      </c>
      <c r="E6" s="316" t="s">
        <v>239</v>
      </c>
      <c r="F6" s="260">
        <v>694655</v>
      </c>
      <c r="G6" s="239">
        <v>45259</v>
      </c>
      <c r="H6" s="316">
        <v>37476</v>
      </c>
      <c r="I6" s="239">
        <v>45260</v>
      </c>
      <c r="J6" s="260">
        <v>3083</v>
      </c>
      <c r="K6" s="239">
        <v>45261</v>
      </c>
      <c r="L6" s="66"/>
    </row>
    <row r="7" spans="1:12" ht="24.75" customHeight="1">
      <c r="A7" s="312">
        <v>2</v>
      </c>
      <c r="B7" s="248">
        <v>45275</v>
      </c>
      <c r="C7" s="256" t="s">
        <v>266</v>
      </c>
      <c r="D7" s="20" t="s">
        <v>267</v>
      </c>
      <c r="E7" s="316" t="s">
        <v>239</v>
      </c>
      <c r="F7" s="256">
        <v>579332</v>
      </c>
      <c r="G7" s="248">
        <v>45274</v>
      </c>
      <c r="H7" s="20">
        <v>7949</v>
      </c>
      <c r="I7" s="248">
        <v>45275</v>
      </c>
      <c r="J7" s="257">
        <v>11682</v>
      </c>
      <c r="K7" s="248">
        <v>45275</v>
      </c>
      <c r="L7" s="66"/>
    </row>
    <row r="8" spans="1:12" ht="27" customHeight="1">
      <c r="A8" s="311">
        <v>3</v>
      </c>
      <c r="B8" s="248">
        <v>45282</v>
      </c>
      <c r="C8" s="256" t="s">
        <v>269</v>
      </c>
      <c r="D8" s="20" t="s">
        <v>240</v>
      </c>
      <c r="E8" s="316" t="s">
        <v>239</v>
      </c>
      <c r="F8" s="256">
        <v>528491</v>
      </c>
      <c r="G8" s="248">
        <v>45281</v>
      </c>
      <c r="H8" s="20">
        <v>33657</v>
      </c>
      <c r="I8" s="248">
        <v>45282</v>
      </c>
      <c r="J8" s="257">
        <v>11671</v>
      </c>
      <c r="K8" s="248">
        <v>45282</v>
      </c>
      <c r="L8" s="66"/>
    </row>
    <row r="9" spans="1:12" ht="25.5" customHeight="1">
      <c r="A9" s="311">
        <v>4</v>
      </c>
      <c r="B9" s="248">
        <v>45288</v>
      </c>
      <c r="C9" s="256" t="s">
        <v>270</v>
      </c>
      <c r="D9" s="20" t="s">
        <v>268</v>
      </c>
      <c r="E9" s="316" t="s">
        <v>239</v>
      </c>
      <c r="F9" s="256">
        <v>426522</v>
      </c>
      <c r="G9" s="248">
        <v>45287</v>
      </c>
      <c r="H9" s="20">
        <v>33754</v>
      </c>
      <c r="I9" s="248">
        <v>45288</v>
      </c>
      <c r="J9" s="257">
        <v>89632</v>
      </c>
      <c r="K9" s="248">
        <v>45288</v>
      </c>
      <c r="L9" s="66"/>
    </row>
    <row r="10" spans="1:12" ht="24" customHeight="1">
      <c r="A10" s="311">
        <v>5</v>
      </c>
      <c r="B10" s="248">
        <v>45289</v>
      </c>
      <c r="C10" s="256" t="s">
        <v>271</v>
      </c>
      <c r="D10" s="20" t="s">
        <v>240</v>
      </c>
      <c r="E10" s="316" t="s">
        <v>272</v>
      </c>
      <c r="F10" s="256">
        <v>603039</v>
      </c>
      <c r="G10" s="248">
        <v>45273</v>
      </c>
      <c r="H10" s="20">
        <v>33810</v>
      </c>
      <c r="I10" s="248">
        <v>45288</v>
      </c>
      <c r="J10" s="257">
        <v>537</v>
      </c>
      <c r="K10" s="248">
        <v>45289</v>
      </c>
      <c r="L10" s="66"/>
    </row>
    <row r="11" spans="1:12" ht="21.75" customHeight="1">
      <c r="A11" s="311">
        <v>6</v>
      </c>
      <c r="B11" s="248">
        <v>45289</v>
      </c>
      <c r="C11" s="256" t="s">
        <v>273</v>
      </c>
      <c r="D11" s="20" t="s">
        <v>274</v>
      </c>
      <c r="E11" s="316" t="s">
        <v>239</v>
      </c>
      <c r="F11" s="256">
        <v>129641</v>
      </c>
      <c r="G11" s="248">
        <v>45273</v>
      </c>
      <c r="H11" s="20">
        <v>32869</v>
      </c>
      <c r="I11" s="248">
        <v>45289</v>
      </c>
      <c r="J11" s="257">
        <v>7662</v>
      </c>
      <c r="K11" s="248">
        <v>45290</v>
      </c>
      <c r="L11" s="66"/>
    </row>
    <row r="12" spans="1:12" ht="25.9" customHeight="1">
      <c r="A12" s="246"/>
      <c r="B12" s="52"/>
      <c r="C12" s="52"/>
      <c r="D12" s="52"/>
      <c r="E12" s="52"/>
      <c r="F12" s="52"/>
      <c r="G12" s="52"/>
      <c r="H12" s="52"/>
      <c r="I12" s="52"/>
      <c r="J12" s="247">
        <v>0</v>
      </c>
      <c r="K12" s="52"/>
    </row>
    <row r="13" spans="1:12" ht="15.75">
      <c r="A13" s="52"/>
      <c r="B13" s="424"/>
      <c r="C13" s="424"/>
      <c r="D13" s="157"/>
      <c r="E13" s="52"/>
      <c r="F13" s="52"/>
      <c r="G13" s="52"/>
      <c r="H13" s="52"/>
      <c r="I13" s="52"/>
      <c r="J13" s="424"/>
      <c r="K13" s="424"/>
      <c r="L13" s="52"/>
    </row>
    <row r="14" spans="1:12" ht="15.75">
      <c r="B14" s="424" t="s">
        <v>35</v>
      </c>
      <c r="C14" s="424"/>
      <c r="D14" s="424"/>
      <c r="E14" s="424"/>
      <c r="F14" s="52"/>
      <c r="G14" s="52"/>
      <c r="H14" s="52"/>
      <c r="I14" s="53"/>
      <c r="J14" s="424" t="s">
        <v>36</v>
      </c>
      <c r="K14" s="424"/>
      <c r="L14" s="52"/>
    </row>
    <row r="15" spans="1:12" ht="15.75">
      <c r="B15" s="424" t="s">
        <v>37</v>
      </c>
      <c r="C15" s="424"/>
      <c r="D15" s="424"/>
      <c r="E15" s="424"/>
      <c r="F15" s="52"/>
      <c r="G15" s="52"/>
      <c r="H15" s="52"/>
      <c r="I15" s="52"/>
      <c r="J15" s="424" t="s">
        <v>37</v>
      </c>
      <c r="K15" s="424"/>
      <c r="L15" s="52"/>
    </row>
    <row r="16" spans="1:12" ht="15.75">
      <c r="B16" s="229"/>
      <c r="C16" s="229"/>
      <c r="D16" s="229"/>
      <c r="E16" s="229"/>
      <c r="F16" s="52"/>
      <c r="G16" s="52"/>
      <c r="H16" s="52"/>
      <c r="I16" s="52"/>
      <c r="J16" s="229"/>
      <c r="K16" s="229"/>
      <c r="L16" s="52"/>
    </row>
  </sheetData>
  <mergeCells count="13">
    <mergeCell ref="B15:C15"/>
    <mergeCell ref="D15:E15"/>
    <mergeCell ref="J15:K15"/>
    <mergeCell ref="J13:K13"/>
    <mergeCell ref="B13:C13"/>
    <mergeCell ref="B14:C14"/>
    <mergeCell ref="D14:E14"/>
    <mergeCell ref="J14:K14"/>
    <mergeCell ref="A2:L2"/>
    <mergeCell ref="A3:K3"/>
    <mergeCell ref="A4:L4"/>
    <mergeCell ref="F5:G5"/>
    <mergeCell ref="H5:I5"/>
  </mergeCells>
  <printOptions horizontalCentered="1"/>
  <pageMargins left="0" right="0" top="0.75" bottom="0" header="0.3" footer="0.3"/>
  <pageSetup scale="70" orientation="landscape" horizontalDpi="120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workbookViewId="0">
      <selection activeCell="B7" sqref="B7"/>
    </sheetView>
  </sheetViews>
  <sheetFormatPr defaultRowHeight="15"/>
  <cols>
    <col min="1" max="1" width="8.140625" customWidth="1"/>
    <col min="2" max="2" width="15.28515625" customWidth="1"/>
    <col min="3" max="3" width="16.28515625" customWidth="1"/>
    <col min="4" max="4" width="21.85546875" customWidth="1"/>
    <col min="5" max="5" width="13.85546875" bestFit="1" customWidth="1"/>
    <col min="6" max="6" width="13.7109375" customWidth="1"/>
    <col min="7" max="7" width="17" customWidth="1"/>
    <col min="8" max="8" width="13.5703125" customWidth="1"/>
    <col min="9" max="9" width="16.5703125" customWidth="1"/>
    <col min="10" max="10" width="15.28515625" customWidth="1"/>
    <col min="11" max="11" width="16.85546875" customWidth="1"/>
    <col min="12" max="12" width="17.7109375" customWidth="1"/>
  </cols>
  <sheetData>
    <row r="2" spans="1:12" ht="18">
      <c r="A2" s="433" t="s">
        <v>248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 ht="15" customHeight="1">
      <c r="A3" s="434" t="s">
        <v>249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249" t="s">
        <v>251</v>
      </c>
    </row>
    <row r="4" spans="1:12" ht="39" customHeight="1">
      <c r="A4" s="435" t="s">
        <v>252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47.25" customHeight="1">
      <c r="A5" s="243" t="s">
        <v>241</v>
      </c>
      <c r="B5" s="243" t="s">
        <v>86</v>
      </c>
      <c r="C5" s="243" t="s">
        <v>87</v>
      </c>
      <c r="D5" s="243" t="s">
        <v>88</v>
      </c>
      <c r="E5" s="243" t="s">
        <v>89</v>
      </c>
      <c r="F5" s="436" t="s">
        <v>90</v>
      </c>
      <c r="G5" s="436"/>
      <c r="H5" s="436" t="s">
        <v>91</v>
      </c>
      <c r="I5" s="436"/>
      <c r="J5" s="243" t="s">
        <v>92</v>
      </c>
      <c r="K5" s="243" t="s">
        <v>93</v>
      </c>
      <c r="L5" s="243" t="s">
        <v>94</v>
      </c>
    </row>
    <row r="6" spans="1:12" ht="23.25" customHeight="1">
      <c r="A6" s="259">
        <v>1</v>
      </c>
      <c r="B6" s="248">
        <v>45320</v>
      </c>
      <c r="C6" s="260" t="s">
        <v>269</v>
      </c>
      <c r="D6" s="259" t="s">
        <v>240</v>
      </c>
      <c r="E6" s="259" t="s">
        <v>239</v>
      </c>
      <c r="F6" s="260">
        <v>528497</v>
      </c>
      <c r="G6" s="239" t="s">
        <v>280</v>
      </c>
      <c r="H6" s="259">
        <v>6704</v>
      </c>
      <c r="I6" s="239">
        <v>44955</v>
      </c>
      <c r="J6" s="441">
        <v>44955</v>
      </c>
      <c r="K6" s="239"/>
      <c r="L6" s="239"/>
    </row>
    <row r="7" spans="1:12" ht="21.95" customHeight="1">
      <c r="A7" s="250">
        <v>2</v>
      </c>
      <c r="B7" s="248"/>
      <c r="C7" s="256"/>
      <c r="D7" s="20"/>
      <c r="E7" s="311"/>
      <c r="F7" s="256"/>
      <c r="G7" s="248"/>
      <c r="H7" s="20"/>
      <c r="I7" s="248"/>
      <c r="J7" s="257"/>
      <c r="K7" s="248"/>
      <c r="L7" s="313"/>
    </row>
    <row r="8" spans="1:12" ht="21.95" customHeight="1">
      <c r="A8" s="250">
        <v>3</v>
      </c>
      <c r="B8" s="248"/>
      <c r="C8" s="256"/>
      <c r="D8" s="20"/>
      <c r="E8" s="311"/>
      <c r="F8" s="256"/>
      <c r="G8" s="248"/>
      <c r="H8" s="20"/>
      <c r="I8" s="248"/>
      <c r="J8" s="315"/>
      <c r="K8" s="248"/>
      <c r="L8" s="313"/>
    </row>
    <row r="9" spans="1:12" ht="21.95" customHeight="1">
      <c r="A9" s="250">
        <v>4</v>
      </c>
      <c r="B9" s="248"/>
      <c r="C9" s="256"/>
      <c r="D9" s="20"/>
      <c r="E9" s="311"/>
      <c r="F9" s="256"/>
      <c r="G9" s="248"/>
      <c r="H9" s="20"/>
      <c r="I9" s="248"/>
      <c r="J9" s="315"/>
      <c r="K9" s="248"/>
      <c r="L9" s="313"/>
    </row>
    <row r="10" spans="1:12" ht="21.95" customHeight="1">
      <c r="A10" s="250">
        <v>5</v>
      </c>
      <c r="B10" s="248"/>
      <c r="C10" s="256"/>
      <c r="D10" s="20"/>
      <c r="E10" s="311"/>
      <c r="F10" s="256"/>
      <c r="G10" s="248"/>
      <c r="H10" s="20"/>
      <c r="I10" s="248"/>
      <c r="J10" s="257"/>
      <c r="K10" s="248"/>
      <c r="L10" s="313"/>
    </row>
    <row r="11" spans="1:12" ht="21.95" customHeight="1">
      <c r="A11" s="254">
        <v>6</v>
      </c>
      <c r="B11" s="248"/>
      <c r="C11" s="256"/>
      <c r="D11" s="20"/>
      <c r="E11" s="311"/>
      <c r="F11" s="256"/>
      <c r="G11" s="248"/>
      <c r="H11" s="20"/>
      <c r="I11" s="248"/>
      <c r="J11" s="315"/>
      <c r="K11" s="248"/>
      <c r="L11" s="313"/>
    </row>
    <row r="12" spans="1:12" ht="30.75" customHeight="1">
      <c r="A12" s="254"/>
      <c r="B12" s="239"/>
      <c r="C12" s="243"/>
      <c r="D12" s="243"/>
      <c r="E12" s="243"/>
      <c r="F12" s="243"/>
      <c r="G12" s="243"/>
      <c r="H12" s="243"/>
      <c r="I12" s="243"/>
      <c r="J12" s="264"/>
      <c r="K12" s="65"/>
      <c r="L12" s="66"/>
    </row>
    <row r="13" spans="1:12" ht="15.75">
      <c r="A13" s="52"/>
      <c r="B13" s="424"/>
      <c r="C13" s="424"/>
      <c r="D13" s="242"/>
      <c r="E13" s="52"/>
      <c r="F13" s="52"/>
      <c r="G13" s="52"/>
      <c r="H13" s="52"/>
      <c r="I13" s="52"/>
      <c r="J13" s="424"/>
      <c r="K13" s="424"/>
      <c r="L13" s="52"/>
    </row>
    <row r="14" spans="1:12" ht="15.75">
      <c r="A14" s="52"/>
      <c r="B14" s="242"/>
      <c r="C14" s="242"/>
      <c r="D14" s="242"/>
      <c r="E14" s="52"/>
      <c r="F14" s="52"/>
      <c r="G14" s="52"/>
      <c r="H14" s="52"/>
      <c r="I14" s="52"/>
      <c r="J14" s="242"/>
      <c r="K14" s="242"/>
      <c r="L14" s="52"/>
    </row>
    <row r="15" spans="1:12" ht="15.75">
      <c r="A15" s="52"/>
      <c r="B15" s="242"/>
      <c r="C15" s="242"/>
      <c r="D15" s="242"/>
      <c r="E15" s="52"/>
      <c r="F15" s="52"/>
      <c r="G15" s="52"/>
      <c r="H15" s="52"/>
      <c r="I15" s="52"/>
      <c r="J15" s="242"/>
      <c r="K15" s="242"/>
      <c r="L15" s="52"/>
    </row>
    <row r="16" spans="1:12" ht="15.75">
      <c r="A16" s="52"/>
      <c r="B16" s="424"/>
      <c r="C16" s="424"/>
      <c r="D16" s="157"/>
      <c r="E16" s="52"/>
      <c r="F16" s="52" t="s">
        <v>255</v>
      </c>
      <c r="G16" s="52"/>
      <c r="H16" s="52"/>
      <c r="I16" s="52"/>
      <c r="J16" s="424"/>
      <c r="K16" s="424"/>
      <c r="L16" s="52"/>
    </row>
    <row r="17" spans="2:12" ht="15.75">
      <c r="B17" s="424" t="s">
        <v>35</v>
      </c>
      <c r="C17" s="424"/>
      <c r="D17" s="424"/>
      <c r="E17" s="424"/>
      <c r="F17" s="52"/>
      <c r="G17" s="52"/>
      <c r="H17" s="52"/>
      <c r="I17" s="53"/>
      <c r="J17" s="424" t="s">
        <v>36</v>
      </c>
      <c r="K17" s="424"/>
      <c r="L17" s="52"/>
    </row>
    <row r="18" spans="2:12" ht="15.75">
      <c r="B18" s="424" t="s">
        <v>37</v>
      </c>
      <c r="C18" s="424"/>
      <c r="D18" s="424"/>
      <c r="E18" s="424"/>
      <c r="F18" s="52"/>
      <c r="G18" s="52"/>
      <c r="H18" s="52"/>
      <c r="I18" s="52"/>
      <c r="J18" s="424" t="s">
        <v>37</v>
      </c>
      <c r="K18" s="424"/>
      <c r="L18" s="52"/>
    </row>
    <row r="19" spans="2:12" ht="15.75">
      <c r="B19" s="242"/>
      <c r="C19" s="242"/>
      <c r="D19" s="242"/>
      <c r="E19" s="242"/>
      <c r="F19" s="52"/>
      <c r="G19" s="52"/>
      <c r="H19" s="52"/>
      <c r="I19" s="52"/>
      <c r="J19" s="242"/>
      <c r="K19" s="242"/>
      <c r="L19" s="52"/>
    </row>
  </sheetData>
  <mergeCells count="15">
    <mergeCell ref="B18:C18"/>
    <mergeCell ref="D18:E18"/>
    <mergeCell ref="J18:K18"/>
    <mergeCell ref="A2:L2"/>
    <mergeCell ref="A3:K3"/>
    <mergeCell ref="A4:L4"/>
    <mergeCell ref="B13:C13"/>
    <mergeCell ref="J13:K13"/>
    <mergeCell ref="B16:C16"/>
    <mergeCell ref="J16:K16"/>
    <mergeCell ref="B17:C17"/>
    <mergeCell ref="D17:E17"/>
    <mergeCell ref="J17:K17"/>
    <mergeCell ref="F5:G5"/>
    <mergeCell ref="H5:I5"/>
  </mergeCells>
  <printOptions horizontalCentered="1"/>
  <pageMargins left="0" right="0" top="0.75" bottom="0" header="0.3" footer="0.3"/>
  <pageSetup scale="73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BRS (2)</vt:lpstr>
      <vt:lpstr>BRS </vt:lpstr>
      <vt:lpstr>ANNEXURE </vt:lpstr>
      <vt:lpstr>CBR</vt:lpstr>
      <vt:lpstr>ANX-1</vt:lpstr>
      <vt:lpstr>ANX-2</vt:lpstr>
      <vt:lpstr>ANX-3</vt:lpstr>
      <vt:lpstr>ANX-4</vt:lpstr>
      <vt:lpstr>ANX-5</vt:lpstr>
      <vt:lpstr>ANX-6</vt:lpstr>
      <vt:lpstr>ANX-6 (2)</vt:lpstr>
      <vt:lpstr>'ANNEXURE '!Print_Area</vt:lpstr>
      <vt:lpstr>'ANX-1'!Print_Area</vt:lpstr>
      <vt:lpstr>'ANX-2'!Print_Area</vt:lpstr>
      <vt:lpstr>'ANX-3'!Print_Area</vt:lpstr>
      <vt:lpstr>'ANX-4'!Print_Area</vt:lpstr>
      <vt:lpstr>'ANX-5'!Print_Area</vt:lpstr>
      <vt:lpstr>'ANX-6'!Print_Area</vt:lpstr>
      <vt:lpstr>'BRS '!Print_Area</vt:lpstr>
      <vt:lpstr>'BRS (2)'!Print_Area</vt:lpstr>
      <vt:lpstr>CBR!Print_Area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SYSTEM1</dc:creator>
  <cp:lastModifiedBy>IIITS</cp:lastModifiedBy>
  <cp:lastPrinted>2023-11-16T09:53:38Z</cp:lastPrinted>
  <dcterms:created xsi:type="dcterms:W3CDTF">2018-01-20T11:10:06Z</dcterms:created>
  <dcterms:modified xsi:type="dcterms:W3CDTF">2024-02-02T06:55:09Z</dcterms:modified>
</cp:coreProperties>
</file>