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600" windowHeight="11325" activeTab="1"/>
  </bookViews>
  <sheets>
    <sheet name="Table 4" sheetId="4" r:id="rId1"/>
    <sheet name="Table 5" sheetId="5" r:id="rId2"/>
  </sheets>
  <definedNames>
    <definedName name="_xlnm.Print_Area" localSheetId="1">'Table 5'!$A$1:$G$43</definedName>
  </definedNames>
  <calcPr calcId="145621"/>
</workbook>
</file>

<file path=xl/calcChain.xml><?xml version="1.0" encoding="utf-8"?>
<calcChain xmlns="http://schemas.openxmlformats.org/spreadsheetml/2006/main">
  <c r="B41" i="5" l="1"/>
  <c r="B38" i="5"/>
  <c r="C21" i="5"/>
  <c r="C23" i="5" s="1"/>
  <c r="C24" i="5" s="1"/>
  <c r="C31" i="5" s="1"/>
</calcChain>
</file>

<file path=xl/sharedStrings.xml><?xml version="1.0" encoding="utf-8"?>
<sst xmlns="http://schemas.openxmlformats.org/spreadsheetml/2006/main" count="67" uniqueCount="66">
  <si>
    <r>
      <rPr>
        <sz val="11"/>
        <rFont val="Arial MT"/>
        <family val="2"/>
      </rPr>
      <t>Office of the Asst. Executive Engineer (Ele.), C, O&amp;M Section -HASAN RURAL-1</t>
    </r>
  </si>
  <si>
    <r>
      <rPr>
        <sz val="10.5"/>
        <color rgb="FFFFFFFF"/>
        <rFont val="Arial MT"/>
        <family val="2"/>
      </rPr>
      <t>RR No</t>
    </r>
  </si>
  <si>
    <r>
      <rPr>
        <sz val="10.5"/>
        <color rgb="FFFFFFFF"/>
        <rFont val="Arial MT"/>
        <family val="2"/>
      </rPr>
      <t>Account ID</t>
    </r>
  </si>
  <si>
    <r>
      <rPr>
        <sz val="10.5"/>
        <color rgb="FFFFFFFF"/>
        <rFont val="Arial MT"/>
        <family val="2"/>
      </rPr>
      <t>Bill No</t>
    </r>
  </si>
  <si>
    <r>
      <rPr>
        <sz val="10.5"/>
        <color rgb="FFFFFFFF"/>
        <rFont val="Arial MT"/>
        <family val="2"/>
      </rPr>
      <t>Billing Period</t>
    </r>
  </si>
  <si>
    <r>
      <rPr>
        <sz val="10.5"/>
        <color rgb="FFFFFFFF"/>
        <rFont val="Arial MT"/>
        <family val="2"/>
      </rPr>
      <t>Bill Date</t>
    </r>
  </si>
  <si>
    <r>
      <rPr>
        <sz val="10.5"/>
        <color rgb="FFFFFFFF"/>
        <rFont val="Arial MT"/>
        <family val="2"/>
      </rPr>
      <t>Due Date</t>
    </r>
  </si>
  <si>
    <r>
      <rPr>
        <sz val="10.5"/>
        <color rgb="FFFFFFFF"/>
        <rFont val="Arial MT"/>
        <family val="2"/>
      </rPr>
      <t>Disconnection Date</t>
    </r>
  </si>
  <si>
    <r>
      <rPr>
        <sz val="9.5"/>
        <rFont val="Arial MT"/>
        <family val="2"/>
      </rPr>
      <t>HTP125</t>
    </r>
  </si>
  <si>
    <r>
      <rPr>
        <sz val="9.5"/>
        <rFont val="Arial MT"/>
        <family val="2"/>
      </rPr>
      <t>C412023223</t>
    </r>
  </si>
  <si>
    <r>
      <rPr>
        <sz val="12"/>
        <rFont val="Arial MT"/>
        <family val="2"/>
      </rPr>
      <t>Name &amp; Address: DIRECTOR OF INSTRUCTION-AGRICULTURE COLLEGE,KAREKERE VILLEGE P.B.NO.39 SHANTHIGRAMA HOBBLI HASSAN DIST</t>
    </r>
  </si>
  <si>
    <r>
      <rPr>
        <sz val="10.5"/>
        <rFont val="Arial MT"/>
        <family val="2"/>
      </rPr>
      <t>Tariff</t>
    </r>
  </si>
  <si>
    <r>
      <rPr>
        <sz val="10.5"/>
        <rFont val="Arial MT"/>
        <family val="2"/>
      </rPr>
      <t>HT2C(I)</t>
    </r>
  </si>
  <si>
    <r>
      <rPr>
        <sz val="10.5"/>
        <rFont val="Arial MT"/>
        <family val="2"/>
      </rPr>
      <t>Registration Date</t>
    </r>
  </si>
  <si>
    <r>
      <rPr>
        <sz val="10.5"/>
        <rFont val="Arial MT"/>
        <family val="2"/>
      </rPr>
      <t>N\A</t>
    </r>
  </si>
  <si>
    <r>
      <rPr>
        <sz val="10.5"/>
        <rFont val="Arial MT"/>
        <family val="2"/>
      </rPr>
      <t xml:space="preserve">Contract
</t>
    </r>
    <r>
      <rPr>
        <sz val="10.5"/>
        <rFont val="Arial MT"/>
        <family val="2"/>
      </rPr>
      <t>Demand( KVA)</t>
    </r>
  </si>
  <si>
    <r>
      <rPr>
        <sz val="10.5"/>
        <rFont val="Arial MT"/>
        <family val="2"/>
      </rPr>
      <t>Average Units</t>
    </r>
  </si>
  <si>
    <r>
      <rPr>
        <sz val="10.5"/>
        <rFont val="Arial MT"/>
        <family val="2"/>
      </rPr>
      <t xml:space="preserve">85 % of
</t>
    </r>
    <r>
      <rPr>
        <sz val="10.5"/>
        <rFont val="Arial MT"/>
        <family val="2"/>
      </rPr>
      <t>CD(KVA)</t>
    </r>
  </si>
  <si>
    <r>
      <rPr>
        <sz val="10.5"/>
        <rFont val="Arial MT"/>
        <family val="2"/>
      </rPr>
      <t>Entitlement Units</t>
    </r>
  </si>
  <si>
    <r>
      <rPr>
        <sz val="10.5"/>
        <rFont val="Arial MT"/>
        <family val="2"/>
      </rPr>
      <t xml:space="preserve">Recorded
</t>
    </r>
    <r>
      <rPr>
        <sz val="10.5"/>
        <rFont val="Arial MT"/>
        <family val="2"/>
      </rPr>
      <t>Demand (KVA)</t>
    </r>
  </si>
  <si>
    <r>
      <rPr>
        <sz val="10.5"/>
        <rFont val="Arial MT"/>
        <family val="2"/>
      </rPr>
      <t>Power Cut Energy Entitlement Demand Entitlement</t>
    </r>
  </si>
  <si>
    <r>
      <rPr>
        <sz val="10.5"/>
        <rFont val="Arial MT"/>
        <family val="2"/>
      </rPr>
      <t xml:space="preserve">Billing
</t>
    </r>
    <r>
      <rPr>
        <sz val="10.5"/>
        <rFont val="Arial MT"/>
        <family val="2"/>
      </rPr>
      <t>Demand (KVA)</t>
    </r>
  </si>
  <si>
    <r>
      <rPr>
        <sz val="10.5"/>
        <rFont val="Arial MT"/>
        <family val="2"/>
      </rPr>
      <t xml:space="preserve">Sanc
</t>
    </r>
    <r>
      <rPr>
        <sz val="10.5"/>
        <rFont val="Arial MT"/>
        <family val="2"/>
      </rPr>
      <t>Load</t>
    </r>
  </si>
  <si>
    <r>
      <rPr>
        <sz val="10.5"/>
        <rFont val="Arial MT"/>
        <family val="2"/>
      </rPr>
      <t xml:space="preserve">0.000 kW +
</t>
    </r>
    <r>
      <rPr>
        <sz val="10.5"/>
        <rFont val="Arial MT"/>
        <family val="2"/>
      </rPr>
      <t>0.000 HP</t>
    </r>
  </si>
  <si>
    <r>
      <rPr>
        <sz val="10.5"/>
        <rFont val="Arial MT"/>
        <family val="2"/>
      </rPr>
      <t>Wheeling Energy</t>
    </r>
  </si>
  <si>
    <r>
      <rPr>
        <sz val="9.5"/>
        <color rgb="FFFFFFFF"/>
        <rFont val="Arial MT"/>
        <family val="2"/>
      </rPr>
      <t>Meter Readings for New Meter ID:20006511 and Meter Status: NORMAL</t>
    </r>
  </si>
  <si>
    <r>
      <rPr>
        <sz val="10.5"/>
        <color rgb="FFFFFFFF"/>
        <rFont val="Arial MT"/>
        <family val="2"/>
      </rPr>
      <t>Description</t>
    </r>
  </si>
  <si>
    <r>
      <rPr>
        <sz val="10.5"/>
        <color rgb="FFFFFFFF"/>
        <rFont val="Arial MT"/>
        <family val="2"/>
      </rPr>
      <t>Date</t>
    </r>
  </si>
  <si>
    <r>
      <rPr>
        <sz val="10.5"/>
        <color rgb="FFFFFFFF"/>
        <rFont val="Arial MT"/>
        <family val="2"/>
      </rPr>
      <t>KWH Meter</t>
    </r>
  </si>
  <si>
    <r>
      <rPr>
        <sz val="10.5"/>
        <color rgb="FFFFFFFF"/>
        <rFont val="Arial MT"/>
        <family val="2"/>
      </rPr>
      <t>Kvah Meter</t>
    </r>
  </si>
  <si>
    <r>
      <rPr>
        <sz val="10.5"/>
        <color rgb="FFFFFFFF"/>
        <rFont val="Arial MT"/>
        <family val="2"/>
      </rPr>
      <t>MD Meter</t>
    </r>
  </si>
  <si>
    <r>
      <rPr>
        <sz val="10.5"/>
        <color rgb="FFFFFFFF"/>
        <rFont val="Arial MT"/>
        <family val="2"/>
      </rPr>
      <t>Recorded PF</t>
    </r>
  </si>
  <si>
    <r>
      <rPr>
        <sz val="10.5"/>
        <rFont val="Arial MT"/>
        <family val="2"/>
      </rPr>
      <t>Present Reading</t>
    </r>
  </si>
  <si>
    <r>
      <rPr>
        <sz val="10.5"/>
        <rFont val="Arial MT"/>
        <family val="2"/>
      </rPr>
      <t>Previous Reading</t>
    </r>
  </si>
  <si>
    <r>
      <rPr>
        <sz val="10.5"/>
        <rFont val="Arial MT"/>
        <family val="2"/>
      </rPr>
      <t>Difference</t>
    </r>
  </si>
  <si>
    <r>
      <rPr>
        <sz val="10.5"/>
        <rFont val="Arial MT"/>
        <family val="2"/>
      </rPr>
      <t>Meter Constant</t>
    </r>
  </si>
  <si>
    <r>
      <rPr>
        <sz val="10.5"/>
        <rFont val="Arial MT"/>
        <family val="2"/>
      </rPr>
      <t>SubMeter Consumption</t>
    </r>
  </si>
  <si>
    <r>
      <rPr>
        <sz val="10.5"/>
        <rFont val="Arial MT"/>
        <family val="2"/>
      </rPr>
      <t>Wheeled Consumption(Captive)</t>
    </r>
  </si>
  <si>
    <r>
      <rPr>
        <sz val="10.5"/>
        <rFont val="Arial MT"/>
        <family val="2"/>
      </rPr>
      <t>Wheeled Consumption(Non Captive)</t>
    </r>
  </si>
  <si>
    <r>
      <rPr>
        <sz val="10.5"/>
        <rFont val="Arial MT"/>
        <family val="2"/>
      </rPr>
      <t>Total Wheeled Consumption</t>
    </r>
  </si>
  <si>
    <r>
      <rPr>
        <sz val="10.5"/>
        <rFont val="Arial MT"/>
        <family val="2"/>
      </rPr>
      <t>Slow Reading Consumption</t>
    </r>
  </si>
  <si>
    <r>
      <rPr>
        <sz val="10.5"/>
        <rFont val="Arial MT"/>
        <family val="2"/>
      </rPr>
      <t>Meter Change Units</t>
    </r>
  </si>
  <si>
    <r>
      <rPr>
        <sz val="10.5"/>
        <rFont val="Arial MT"/>
        <family val="2"/>
      </rPr>
      <t>Net Consumption</t>
    </r>
  </si>
  <si>
    <r>
      <rPr>
        <sz val="10.5"/>
        <color rgb="FFFFFFFF"/>
        <rFont val="Arial MT"/>
        <family val="2"/>
      </rPr>
      <t>Your Detailed Bill</t>
    </r>
  </si>
  <si>
    <r>
      <rPr>
        <sz val="10.5"/>
        <color rgb="FFFFFFFF"/>
        <rFont val="Arial MT"/>
        <family val="2"/>
      </rPr>
      <t>Amount (Rs.)</t>
    </r>
  </si>
  <si>
    <r>
      <rPr>
        <b/>
        <sz val="10.5"/>
        <rFont val="Arial"/>
        <family val="2"/>
      </rPr>
      <t>Sd/- Asst Executive Engineer(Ele.)</t>
    </r>
  </si>
  <si>
    <t>Present Reading</t>
  </si>
  <si>
    <t>Previous Reading</t>
  </si>
  <si>
    <t>Difference</t>
  </si>
  <si>
    <t>Meter Constant</t>
  </si>
  <si>
    <t xml:space="preserve"> TOTAL Consumption</t>
  </si>
  <si>
    <t>Meter Change Units</t>
  </si>
  <si>
    <t>Demand Charges : 213.00 KVA at Rs: 220 per KVA</t>
  </si>
  <si>
    <t>Energy Charges: For The First43182 .00 Kwh at Rs: 7.05 per Kwh</t>
  </si>
  <si>
    <t>Tax For EC Charges :304433.1  At Rs: 0.09</t>
  </si>
  <si>
    <t>THREE  Lakhs SEVENTY NINE
Thousand FIVE Hundred and  THIRTY Rupees only</t>
  </si>
  <si>
    <t>01-03-21 to 01-04-21</t>
  </si>
  <si>
    <t>15-04.21</t>
  </si>
  <si>
    <t>031.04.21</t>
  </si>
  <si>
    <r>
      <rPr>
        <sz val="11"/>
        <rFont val="Arial MT"/>
        <family val="2"/>
      </rPr>
      <t>Interest</t>
    </r>
  </si>
  <si>
    <t>Current Demand Payable</t>
  </si>
  <si>
    <t>Arrears</t>
  </si>
  <si>
    <r>
      <rPr>
        <sz val="11"/>
        <rFont val="Arial MT"/>
        <family val="2"/>
      </rPr>
      <t>Bill Rounding Adjustment</t>
    </r>
  </si>
  <si>
    <t>Net Payable Amount</t>
  </si>
  <si>
    <t>OLD Meter READING</t>
  </si>
  <si>
    <t>Amount In words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</si>
</sst>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-mmm\-yyyy;@"/>
    <numFmt numFmtId="165" formatCode="0.0000"/>
    <numFmt numFmtId="166" formatCode="0.000"/>
    <numFmt numFmtId="167" formatCode="0.0"/>
  </numFmts>
  <fonts count="22">
    <font>
      <sz val="10"/>
      <color rgb="FF000000"/>
      <name val="Times New Roman"/>
      <charset val="204"/>
    </font>
    <font>
      <sz val="11"/>
      <name val="Arial MT"/>
    </font>
    <font>
      <sz val="10.5"/>
      <name val="Arial MT"/>
    </font>
    <font>
      <sz val="9.5"/>
      <name val="Arial MT"/>
    </font>
    <font>
      <sz val="9.5"/>
      <color rgb="FF000000"/>
      <name val="Arial MT"/>
      <family val="2"/>
    </font>
    <font>
      <sz val="12"/>
      <name val="Arial MT"/>
    </font>
    <font>
      <sz val="10.5"/>
      <color rgb="FF000000"/>
      <name val="Arial MT"/>
      <family val="2"/>
    </font>
    <font>
      <b/>
      <sz val="10.5"/>
      <name val="Arial"/>
    </font>
    <font>
      <sz val="11"/>
      <name val="Arial MT"/>
      <family val="2"/>
    </font>
    <font>
      <sz val="10.5"/>
      <color rgb="FFFFFFFF"/>
      <name val="Arial MT"/>
      <family val="2"/>
    </font>
    <font>
      <sz val="9.5"/>
      <name val="Arial MT"/>
      <family val="2"/>
    </font>
    <font>
      <sz val="12"/>
      <name val="Arial MT"/>
      <family val="2"/>
    </font>
    <font>
      <sz val="10.5"/>
      <name val="Arial MT"/>
      <family val="2"/>
    </font>
    <font>
      <sz val="9.5"/>
      <color rgb="FFFFFFFF"/>
      <name val="Arial MT"/>
      <family val="2"/>
    </font>
    <font>
      <b/>
      <sz val="10.5"/>
      <name val="Arial"/>
      <family val="2"/>
    </font>
    <font>
      <sz val="12"/>
      <color rgb="FF000000"/>
      <name val="Times New Roman"/>
      <family val="1"/>
    </font>
    <font>
      <b/>
      <sz val="11"/>
      <name val="Arial"/>
      <family val="2"/>
    </font>
    <font>
      <sz val="12"/>
      <color rgb="FF000000"/>
      <name val="Arial MT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6"/>
      <color rgb="FF000000"/>
      <name val="Times New Roman"/>
      <family val="1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38DB8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shrinkToFit="1"/>
    </xf>
    <xf numFmtId="164" fontId="4" fillId="0" borderId="1" xfId="0" applyNumberFormat="1" applyFont="1" applyFill="1" applyBorder="1" applyAlignment="1">
      <alignment horizontal="center" vertical="top" shrinkToFit="1"/>
    </xf>
    <xf numFmtId="0" fontId="2" fillId="0" borderId="1" xfId="0" applyFont="1" applyFill="1" applyBorder="1" applyAlignment="1">
      <alignment horizontal="left" vertical="top" wrapText="1" indent="2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left" vertical="top" wrapText="1" indent="1"/>
    </xf>
    <xf numFmtId="0" fontId="0" fillId="0" borderId="1" xfId="0" applyFill="1" applyBorder="1" applyAlignment="1">
      <alignment horizontal="left" vertical="top" wrapText="1" indent="2"/>
    </xf>
    <xf numFmtId="164" fontId="6" fillId="0" borderId="1" xfId="0" applyNumberFormat="1" applyFont="1" applyFill="1" applyBorder="1" applyAlignment="1">
      <alignment horizontal="center" vertical="top" shrinkToFit="1"/>
    </xf>
    <xf numFmtId="2" fontId="6" fillId="0" borderId="1" xfId="0" applyNumberFormat="1" applyFont="1" applyFill="1" applyBorder="1" applyAlignment="1">
      <alignment horizontal="center" vertical="top" shrinkToFit="1"/>
    </xf>
    <xf numFmtId="165" fontId="6" fillId="0" borderId="1" xfId="0" applyNumberFormat="1" applyFont="1" applyFill="1" applyBorder="1" applyAlignment="1">
      <alignment horizontal="center" vertical="top" shrinkToFit="1"/>
    </xf>
    <xf numFmtId="166" fontId="6" fillId="0" borderId="1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 indent="2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/>
    </xf>
    <xf numFmtId="22" fontId="3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 indent="3"/>
    </xf>
    <xf numFmtId="0" fontId="2" fillId="2" borderId="4" xfId="0" applyFont="1" applyFill="1" applyBorder="1" applyAlignment="1">
      <alignment horizontal="left" vertical="top" wrapText="1" indent="3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1" fontId="6" fillId="0" borderId="2" xfId="0" applyNumberFormat="1" applyFont="1" applyFill="1" applyBorder="1" applyAlignment="1">
      <alignment horizontal="center" vertical="center" shrinkToFit="1"/>
    </xf>
    <xf numFmtId="1" fontId="6" fillId="0" borderId="4" xfId="0" applyNumberFormat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left" vertical="top" wrapText="1" indent="1"/>
    </xf>
    <xf numFmtId="0" fontId="16" fillId="0" borderId="1" xfId="0" applyFont="1" applyFill="1" applyBorder="1" applyAlignment="1">
      <alignment horizontal="left" vertical="top" wrapText="1" indent="1"/>
    </xf>
    <xf numFmtId="4" fontId="17" fillId="0" borderId="1" xfId="0" applyNumberFormat="1" applyFont="1" applyFill="1" applyBorder="1" applyAlignment="1">
      <alignment horizontal="right" vertical="top" indent="4" shrinkToFit="1"/>
    </xf>
    <xf numFmtId="0" fontId="5" fillId="0" borderId="1" xfId="0" applyFont="1" applyFill="1" applyBorder="1" applyAlignment="1">
      <alignment horizontal="right" vertical="top" wrapText="1" indent="3"/>
    </xf>
    <xf numFmtId="166" fontId="17" fillId="0" borderId="1" xfId="0" applyNumberFormat="1" applyFont="1" applyFill="1" applyBorder="1" applyAlignment="1">
      <alignment horizontal="right" vertical="top" indent="4" shrinkToFit="1"/>
    </xf>
    <xf numFmtId="4" fontId="17" fillId="0" borderId="1" xfId="0" applyNumberFormat="1" applyFont="1" applyFill="1" applyBorder="1" applyAlignment="1">
      <alignment horizontal="left" vertical="top" indent="4" shrinkToFit="1"/>
    </xf>
    <xf numFmtId="2" fontId="19" fillId="0" borderId="1" xfId="0" applyNumberFormat="1" applyFont="1" applyFill="1" applyBorder="1" applyAlignment="1">
      <alignment horizontal="right" vertical="top" indent="4" shrinkToFit="1"/>
    </xf>
    <xf numFmtId="1" fontId="19" fillId="0" borderId="1" xfId="0" applyNumberFormat="1" applyFont="1" applyFill="1" applyBorder="1" applyAlignment="1">
      <alignment horizontal="center" vertical="top" shrinkToFit="1"/>
    </xf>
    <xf numFmtId="167" fontId="17" fillId="0" borderId="1" xfId="0" applyNumberFormat="1" applyFont="1" applyFill="1" applyBorder="1" applyAlignment="1">
      <alignment horizontal="center" vertical="top" shrinkToFit="1"/>
    </xf>
    <xf numFmtId="2" fontId="18" fillId="0" borderId="1" xfId="0" applyNumberFormat="1" applyFont="1" applyFill="1" applyBorder="1" applyAlignment="1">
      <alignment horizontal="right" vertical="top" wrapText="1" indent="3"/>
    </xf>
    <xf numFmtId="0" fontId="20" fillId="0" borderId="0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center" wrapText="1" indent="1"/>
    </xf>
    <xf numFmtId="0" fontId="21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2794000</xdr:colOff>
      <xdr:row>0</xdr:row>
      <xdr:rowOff>0</xdr:rowOff>
    </xdr:from>
    <xdr:ext cx="5334000" cy="1371600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34000" cy="13716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4"/>
    </sheetView>
  </sheetViews>
  <sheetFormatPr defaultRowHeight="12.75"/>
  <cols>
    <col min="1" max="1" width="70.6640625" customWidth="1"/>
    <col min="2" max="2" width="25.1640625" customWidth="1"/>
    <col min="3" max="3" width="23.83203125" customWidth="1"/>
    <col min="4" max="4" width="23.5" customWidth="1"/>
    <col min="5" max="5" width="21.33203125" customWidth="1"/>
    <col min="6" max="6" width="26.6640625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BreakPreview" zoomScale="85" zoomScaleNormal="69" zoomScaleSheetLayoutView="85" workbookViewId="0">
      <selection activeCell="L12" sqref="L12"/>
    </sheetView>
  </sheetViews>
  <sheetFormatPr defaultRowHeight="12.75"/>
  <cols>
    <col min="1" max="1" width="49.33203125" customWidth="1"/>
    <col min="2" max="2" width="21.6640625" customWidth="1"/>
    <col min="3" max="3" width="12.33203125" customWidth="1"/>
    <col min="5" max="5" width="14.5" bestFit="1" customWidth="1"/>
  </cols>
  <sheetData>
    <row r="1" spans="1:7" ht="33" customHeight="1"/>
    <row r="2" spans="1:7" ht="15.75" customHeight="1">
      <c r="A2" s="1" t="s">
        <v>0</v>
      </c>
    </row>
    <row r="3" spans="1:7" s="21" customFormat="1" ht="1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s="21" customFormat="1" ht="26.25" customHeight="1">
      <c r="A4" s="3" t="s">
        <v>8</v>
      </c>
      <c r="B4" s="3" t="s">
        <v>9</v>
      </c>
      <c r="C4" s="4">
        <v>1411199006951</v>
      </c>
      <c r="D4" s="23" t="s">
        <v>56</v>
      </c>
      <c r="E4" s="22">
        <v>44287</v>
      </c>
      <c r="F4" s="5" t="s">
        <v>57</v>
      </c>
      <c r="G4" s="5" t="s">
        <v>58</v>
      </c>
    </row>
    <row r="5" spans="1:7" ht="15" customHeight="1">
      <c r="A5" s="26" t="s">
        <v>10</v>
      </c>
      <c r="B5" s="6" t="s">
        <v>11</v>
      </c>
      <c r="C5" s="7" t="s">
        <v>12</v>
      </c>
      <c r="D5" s="7" t="s">
        <v>13</v>
      </c>
      <c r="E5" s="7" t="s">
        <v>14</v>
      </c>
    </row>
    <row r="6" spans="1:7" ht="39.6" customHeight="1">
      <c r="A6" s="27"/>
      <c r="B6" s="8" t="s">
        <v>15</v>
      </c>
      <c r="C6" s="9">
        <v>250</v>
      </c>
      <c r="D6" s="10" t="s">
        <v>16</v>
      </c>
      <c r="E6" s="9">
        <v>0</v>
      </c>
    </row>
    <row r="7" spans="1:7" ht="30" customHeight="1">
      <c r="A7" s="27"/>
      <c r="B7" s="8" t="s">
        <v>17</v>
      </c>
      <c r="C7" s="11">
        <v>213</v>
      </c>
      <c r="D7" s="7" t="s">
        <v>18</v>
      </c>
      <c r="E7" s="11">
        <v>0</v>
      </c>
    </row>
    <row r="8" spans="1:7" ht="39.6" customHeight="1">
      <c r="A8" s="27"/>
      <c r="B8" s="8" t="s">
        <v>19</v>
      </c>
      <c r="C8" s="9">
        <v>124</v>
      </c>
      <c r="D8" s="29" t="s">
        <v>20</v>
      </c>
      <c r="E8" s="31">
        <v>0</v>
      </c>
    </row>
    <row r="9" spans="1:7" ht="39.6" customHeight="1">
      <c r="A9" s="27"/>
      <c r="B9" s="12" t="s">
        <v>21</v>
      </c>
      <c r="C9" s="9">
        <v>213</v>
      </c>
      <c r="D9" s="30"/>
      <c r="E9" s="32"/>
    </row>
    <row r="10" spans="1:7" ht="30" customHeight="1">
      <c r="A10" s="28"/>
      <c r="B10" s="13" t="s">
        <v>22</v>
      </c>
      <c r="C10" s="12" t="s">
        <v>23</v>
      </c>
      <c r="D10" s="7" t="s">
        <v>24</v>
      </c>
      <c r="E10" s="11">
        <v>0</v>
      </c>
    </row>
    <row r="11" spans="1:7" ht="24.75" customHeight="1">
      <c r="A11" s="33" t="s">
        <v>25</v>
      </c>
      <c r="B11" s="34"/>
      <c r="C11" s="34"/>
      <c r="D11" s="34"/>
      <c r="E11" s="34"/>
      <c r="F11" s="35"/>
    </row>
    <row r="12" spans="1:7" ht="41.25" customHeight="1">
      <c r="A12" s="2" t="s">
        <v>26</v>
      </c>
      <c r="B12" s="2" t="s">
        <v>27</v>
      </c>
      <c r="C12" s="2" t="s">
        <v>28</v>
      </c>
      <c r="D12" s="2" t="s">
        <v>29</v>
      </c>
      <c r="E12" s="2" t="s">
        <v>30</v>
      </c>
      <c r="F12" s="2" t="s">
        <v>31</v>
      </c>
    </row>
    <row r="13" spans="1:7" ht="15" customHeight="1">
      <c r="A13" s="7" t="s">
        <v>32</v>
      </c>
      <c r="B13" s="14">
        <v>44287</v>
      </c>
      <c r="C13" s="15">
        <v>20.02</v>
      </c>
      <c r="D13" s="15">
        <v>21.79</v>
      </c>
      <c r="E13" s="16">
        <v>8.3400000000000002E-2</v>
      </c>
      <c r="F13" s="17">
        <v>0.93</v>
      </c>
    </row>
    <row r="14" spans="1:7" ht="15" customHeight="1">
      <c r="A14" s="7" t="s">
        <v>33</v>
      </c>
      <c r="B14" s="14">
        <v>44265</v>
      </c>
      <c r="C14" s="15">
        <v>0.21199999999999999</v>
      </c>
      <c r="D14" s="15">
        <v>0.28999999999999998</v>
      </c>
      <c r="E14" s="18"/>
      <c r="F14" s="18"/>
    </row>
    <row r="15" spans="1:7" ht="15" customHeight="1">
      <c r="A15" s="7" t="s">
        <v>34</v>
      </c>
      <c r="B15" s="18"/>
      <c r="C15" s="15">
        <v>19.809999999999999</v>
      </c>
      <c r="D15" s="15">
        <v>21.5</v>
      </c>
      <c r="E15" s="18"/>
      <c r="F15" s="18"/>
    </row>
    <row r="16" spans="1:7" ht="15" customHeight="1">
      <c r="A16" s="7" t="s">
        <v>35</v>
      </c>
      <c r="B16" s="18"/>
      <c r="C16" s="11">
        <v>1500</v>
      </c>
      <c r="D16" s="11">
        <v>1500</v>
      </c>
      <c r="E16" s="11">
        <v>1500</v>
      </c>
      <c r="F16" s="18"/>
    </row>
    <row r="17" spans="1:6" ht="15" customHeight="1">
      <c r="A17" s="7"/>
      <c r="B17" s="18"/>
      <c r="C17" s="11">
        <v>29715</v>
      </c>
      <c r="D17" s="11"/>
      <c r="E17" s="11"/>
      <c r="F17" s="18"/>
    </row>
    <row r="18" spans="1:6" ht="15" customHeight="1">
      <c r="A18" s="7" t="s">
        <v>64</v>
      </c>
      <c r="B18" s="18"/>
      <c r="C18" s="11"/>
      <c r="D18" s="11"/>
      <c r="E18" s="11"/>
      <c r="F18" s="18"/>
    </row>
    <row r="19" spans="1:6" ht="15" customHeight="1">
      <c r="A19" s="7" t="s">
        <v>46</v>
      </c>
      <c r="B19" s="36">
        <v>44265</v>
      </c>
      <c r="C19" s="11">
        <v>14646.52</v>
      </c>
      <c r="D19" s="11"/>
      <c r="E19" s="11"/>
      <c r="F19" s="18"/>
    </row>
    <row r="20" spans="1:6" ht="15" customHeight="1">
      <c r="A20" s="7" t="s">
        <v>47</v>
      </c>
      <c r="B20" s="36">
        <v>44256</v>
      </c>
      <c r="C20" s="11">
        <v>14601.63</v>
      </c>
      <c r="D20" s="11"/>
      <c r="E20" s="11"/>
      <c r="F20" s="18"/>
    </row>
    <row r="21" spans="1:6" ht="15" customHeight="1">
      <c r="A21" s="7" t="s">
        <v>48</v>
      </c>
      <c r="B21" s="18"/>
      <c r="C21" s="11">
        <f>C19-C20</f>
        <v>44.890000000001237</v>
      </c>
      <c r="D21" s="11"/>
      <c r="E21" s="11"/>
      <c r="F21" s="18"/>
    </row>
    <row r="22" spans="1:6" ht="15" customHeight="1">
      <c r="A22" s="7" t="s">
        <v>49</v>
      </c>
      <c r="B22" s="18"/>
      <c r="C22" s="11">
        <v>300</v>
      </c>
      <c r="D22" s="11"/>
      <c r="E22" s="11"/>
      <c r="F22" s="18"/>
    </row>
    <row r="23" spans="1:6" ht="15" customHeight="1">
      <c r="A23" s="7" t="s">
        <v>51</v>
      </c>
      <c r="B23" s="18"/>
      <c r="C23" s="11">
        <f>C21*C22</f>
        <v>13467.000000000371</v>
      </c>
      <c r="D23" s="11"/>
      <c r="E23" s="11"/>
      <c r="F23" s="18"/>
    </row>
    <row r="24" spans="1:6" ht="15" customHeight="1">
      <c r="A24" s="37" t="s">
        <v>50</v>
      </c>
      <c r="B24" s="18"/>
      <c r="C24" s="11">
        <f>+C23+C17</f>
        <v>43182.000000000371</v>
      </c>
      <c r="D24" s="18"/>
      <c r="E24" s="18"/>
      <c r="F24" s="18"/>
    </row>
    <row r="25" spans="1:6" ht="15" customHeight="1">
      <c r="A25" s="7" t="s">
        <v>36</v>
      </c>
      <c r="B25" s="18"/>
      <c r="C25" s="11">
        <v>0</v>
      </c>
      <c r="D25" s="18"/>
      <c r="E25" s="18"/>
      <c r="F25" s="18"/>
    </row>
    <row r="26" spans="1:6" ht="15" customHeight="1">
      <c r="A26" s="7" t="s">
        <v>37</v>
      </c>
      <c r="B26" s="18"/>
      <c r="C26" s="11">
        <v>0</v>
      </c>
      <c r="D26" s="18"/>
      <c r="E26" s="18"/>
      <c r="F26" s="18"/>
    </row>
    <row r="27" spans="1:6" ht="15" customHeight="1">
      <c r="A27" s="7" t="s">
        <v>38</v>
      </c>
      <c r="B27" s="18"/>
      <c r="C27" s="11">
        <v>0</v>
      </c>
      <c r="D27" s="18"/>
      <c r="E27" s="18"/>
      <c r="F27" s="18"/>
    </row>
    <row r="28" spans="1:6" ht="15" customHeight="1">
      <c r="A28" s="7" t="s">
        <v>39</v>
      </c>
      <c r="B28" s="18"/>
      <c r="C28" s="11">
        <v>0</v>
      </c>
      <c r="D28" s="18"/>
      <c r="E28" s="18"/>
      <c r="F28" s="18"/>
    </row>
    <row r="29" spans="1:6" ht="15" customHeight="1">
      <c r="A29" s="7" t="s">
        <v>40</v>
      </c>
      <c r="B29" s="18"/>
      <c r="C29" s="11">
        <v>0</v>
      </c>
      <c r="D29" s="18"/>
      <c r="E29" s="18"/>
      <c r="F29" s="18"/>
    </row>
    <row r="30" spans="1:6" ht="15" customHeight="1">
      <c r="A30" s="7" t="s">
        <v>41</v>
      </c>
      <c r="B30" s="18"/>
      <c r="C30" s="11">
        <v>0</v>
      </c>
      <c r="D30" s="18"/>
      <c r="E30" s="18"/>
      <c r="F30" s="18"/>
    </row>
    <row r="31" spans="1:6" ht="15" customHeight="1">
      <c r="A31" s="7" t="s">
        <v>42</v>
      </c>
      <c r="B31" s="18"/>
      <c r="C31" s="11">
        <f>C24</f>
        <v>43182.000000000371</v>
      </c>
      <c r="D31" s="11">
        <v>32250</v>
      </c>
      <c r="E31" s="15">
        <v>123.6</v>
      </c>
      <c r="F31" s="18"/>
    </row>
    <row r="32" spans="1:6" ht="15" customHeight="1">
      <c r="A32" s="2" t="s">
        <v>43</v>
      </c>
      <c r="B32" s="24" t="s">
        <v>44</v>
      </c>
    </row>
    <row r="33" spans="1:2" ht="15" customHeight="1">
      <c r="A33" s="2" t="s">
        <v>26</v>
      </c>
      <c r="B33" s="25"/>
    </row>
    <row r="34" spans="1:2" s="49" customFormat="1" ht="31.5" customHeight="1">
      <c r="A34" s="38" t="s">
        <v>52</v>
      </c>
      <c r="B34" s="41">
        <v>46860</v>
      </c>
    </row>
    <row r="35" spans="1:2" s="49" customFormat="1" ht="40.5" customHeight="1">
      <c r="A35" s="38" t="s">
        <v>53</v>
      </c>
      <c r="B35" s="42">
        <v>304433.09999999998</v>
      </c>
    </row>
    <row r="36" spans="1:2" s="49" customFormat="1" ht="40.5" customHeight="1">
      <c r="A36" s="38" t="s">
        <v>54</v>
      </c>
      <c r="B36" s="43">
        <v>27398.98</v>
      </c>
    </row>
    <row r="37" spans="1:2" s="49" customFormat="1" ht="40.5" customHeight="1">
      <c r="A37" s="39" t="s">
        <v>59</v>
      </c>
      <c r="B37" s="44">
        <v>838.21</v>
      </c>
    </row>
    <row r="38" spans="1:2" s="49" customFormat="1" ht="21.75" customHeight="1">
      <c r="A38" s="40" t="s">
        <v>60</v>
      </c>
      <c r="B38" s="45">
        <f>SUM(B34:B37)</f>
        <v>379530.29</v>
      </c>
    </row>
    <row r="39" spans="1:2" s="49" customFormat="1" ht="18.75" customHeight="1">
      <c r="A39" s="40" t="s">
        <v>61</v>
      </c>
      <c r="B39" s="46">
        <v>0</v>
      </c>
    </row>
    <row r="40" spans="1:2" s="49" customFormat="1" ht="29.25" customHeight="1">
      <c r="A40" s="39" t="s">
        <v>62</v>
      </c>
      <c r="B40" s="47">
        <v>-0.28999999999999998</v>
      </c>
    </row>
    <row r="41" spans="1:2" s="49" customFormat="1" ht="30.75" customHeight="1">
      <c r="A41" s="40" t="s">
        <v>63</v>
      </c>
      <c r="B41" s="48">
        <f>B38+B40</f>
        <v>379530</v>
      </c>
    </row>
    <row r="42" spans="1:2" ht="60" customHeight="1">
      <c r="A42" s="50" t="s">
        <v>65</v>
      </c>
      <c r="B42" s="51" t="s">
        <v>55</v>
      </c>
    </row>
    <row r="43" spans="1:2" ht="27" customHeight="1">
      <c r="A43" s="19" t="s">
        <v>45</v>
      </c>
      <c r="B43" s="20"/>
    </row>
  </sheetData>
  <mergeCells count="5">
    <mergeCell ref="B32:B33"/>
    <mergeCell ref="A5:A10"/>
    <mergeCell ref="D8:D9"/>
    <mergeCell ref="E8:E9"/>
    <mergeCell ref="A11:F11"/>
  </mergeCells>
  <printOptions horizontalCentered="1"/>
  <pageMargins left="0.16" right="0.23" top="0.34" bottom="0.32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4</vt:lpstr>
      <vt:lpstr>Table 5</vt:lpstr>
      <vt:lpstr>'Table 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CESC</dc:creator>
  <cp:lastModifiedBy>CESC</cp:lastModifiedBy>
  <cp:lastPrinted>2024-02-19T09:43:36Z</cp:lastPrinted>
  <dcterms:created xsi:type="dcterms:W3CDTF">2024-02-19T06:55:04Z</dcterms:created>
  <dcterms:modified xsi:type="dcterms:W3CDTF">2024-02-19T10:05:47Z</dcterms:modified>
</cp:coreProperties>
</file>